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55" windowHeight="9630" activeTab="1"/>
  </bookViews>
  <sheets>
    <sheet name="Aneksi 1" sheetId="1" r:id="rId1"/>
    <sheet name="Aneks 2" sheetId="2" r:id="rId2"/>
    <sheet name="Aneksi 3" sheetId="3" r:id="rId3"/>
    <sheet name="Aneksi 4" sheetId="4" r:id="rId4"/>
    <sheet name="Aneksi 5" sheetId="5" r:id="rId5"/>
  </sheets>
  <definedNames/>
  <calcPr fullCalcOnLoad="1"/>
</workbook>
</file>

<file path=xl/sharedStrings.xml><?xml version="1.0" encoding="utf-8"?>
<sst xmlns="http://schemas.openxmlformats.org/spreadsheetml/2006/main" count="1320" uniqueCount="226">
  <si>
    <t>ne 000/leke</t>
  </si>
  <si>
    <t>Emri i Grupit</t>
  </si>
  <si>
    <t>Kodi i Grupit</t>
  </si>
  <si>
    <t>Programet</t>
  </si>
  <si>
    <t>(7)=(6)-(5)</t>
  </si>
  <si>
    <t>Fakti</t>
  </si>
  <si>
    <t>PBA</t>
  </si>
  <si>
    <t>Buxheti Vjetor</t>
  </si>
  <si>
    <t>Diferenca</t>
  </si>
  <si>
    <t>Titulli</t>
  </si>
  <si>
    <t>Emertimi</t>
  </si>
  <si>
    <t>i</t>
  </si>
  <si>
    <t xml:space="preserve"> Plani i Periudhes/progresiv</t>
  </si>
  <si>
    <t>Periudhes/progresiv</t>
  </si>
  <si>
    <t>...........</t>
  </si>
  <si>
    <t xml:space="preserve">Totali </t>
  </si>
  <si>
    <t>Kryetari i Njësisë së Vetëqeverisjes Vendore</t>
  </si>
  <si>
    <t>Emri</t>
  </si>
  <si>
    <t>Firma</t>
  </si>
  <si>
    <t>Bashkia</t>
  </si>
  <si>
    <t>.....</t>
  </si>
  <si>
    <t>....</t>
  </si>
  <si>
    <t>Programi</t>
  </si>
  <si>
    <t>Kodi i Programit</t>
  </si>
  <si>
    <t>Art.</t>
  </si>
  <si>
    <t>i vitit paraardhes</t>
  </si>
  <si>
    <t>Paga</t>
  </si>
  <si>
    <t>Sigurime Shoqërore</t>
  </si>
  <si>
    <t>Mallra dhe Shërbime të Tjera</t>
  </si>
  <si>
    <t>Subvencione</t>
  </si>
  <si>
    <t>Transferta Korente të Brendshme</t>
  </si>
  <si>
    <t>Transferta Korente të Huaja</t>
  </si>
  <si>
    <t>Trans per Buxh. Fam. &amp; Individ</t>
  </si>
  <si>
    <t>Nen-Totali</t>
  </si>
  <si>
    <t>Shpenzime Korrente</t>
  </si>
  <si>
    <t>Kapitale të Patrupëzuara</t>
  </si>
  <si>
    <t>Kapitale të Trupëzuara</t>
  </si>
  <si>
    <t>Transferta Kapitale</t>
  </si>
  <si>
    <t>Nen -Totali</t>
  </si>
  <si>
    <t>Shpenzime Kapitale me financim te brendshem</t>
  </si>
  <si>
    <t>Shpenzime Kapitale me financim te huaj</t>
  </si>
  <si>
    <t>Totali</t>
  </si>
  <si>
    <t>Shpenzime Kapitale</t>
  </si>
  <si>
    <t>Drejtuesi i Ekipit Menaxhues të Programit</t>
  </si>
  <si>
    <t>Kryetari Njësisë Vetëqeverisjes Vendore</t>
  </si>
  <si>
    <t>Data</t>
  </si>
  <si>
    <t>ANEKSI nr.3 "Raporti permbledhes i realizimit te treguesve te performances/produkteve te programit"</t>
  </si>
  <si>
    <t>Periudha e Raportimit: ..............</t>
  </si>
  <si>
    <t>......</t>
  </si>
  <si>
    <t>Emertimi i programit:</t>
  </si>
  <si>
    <t>.......</t>
  </si>
  <si>
    <t>Komente</t>
  </si>
  <si>
    <t>Qellimi 1</t>
  </si>
  <si>
    <t>........</t>
  </si>
  <si>
    <t>**Treguesit e performancës/Produktet:</t>
  </si>
  <si>
    <t>Niveli faktik i  vitit paraardhes</t>
  </si>
  <si>
    <t>Niveli i planifikuar ne vitin korent</t>
  </si>
  <si>
    <t>Niveli i rishikuar ne vitin korent</t>
  </si>
  <si>
    <t>Niveli faktik ne fund te vitit korent</t>
  </si>
  <si>
    <t>% e Realizimit te Treguesit te Performances/Produktit</t>
  </si>
  <si>
    <t>Objektivi 1.1</t>
  </si>
  <si>
    <t>..............</t>
  </si>
  <si>
    <t xml:space="preserve">Objektivi 1.2 </t>
  </si>
  <si>
    <t>………</t>
  </si>
  <si>
    <t>Objektivi 1.3</t>
  </si>
  <si>
    <t xml:space="preserve"> ………..</t>
  </si>
  <si>
    <r>
      <rPr>
        <b/>
        <sz val="14"/>
        <color indexed="60"/>
        <rFont val="Calibri"/>
        <family val="2"/>
      </rPr>
      <t>*</t>
    </r>
    <r>
      <rPr>
        <b/>
        <sz val="12"/>
        <color indexed="60"/>
        <rFont val="Calibri"/>
        <family val="2"/>
      </rPr>
      <t>Objektivat e politikës*:</t>
    </r>
  </si>
  <si>
    <t>Kodi i
Treguesit te Performances/Produktit</t>
  </si>
  <si>
    <r>
      <t>Emertimi i Treguesit te Performances</t>
    </r>
    <r>
      <rPr>
        <b/>
        <sz val="11"/>
        <color indexed="60"/>
        <rFont val="Calibri"/>
        <family val="2"/>
      </rPr>
      <t>***</t>
    </r>
    <r>
      <rPr>
        <b/>
        <sz val="10"/>
        <color indexed="8"/>
        <rFont val="Calibri"/>
        <family val="2"/>
      </rPr>
      <t>/Produktit</t>
    </r>
  </si>
  <si>
    <t>ANEKSI nr.5  "Projektet  e investimeve me financim te brendshem dhe me financim te huaj"</t>
  </si>
  <si>
    <t>Projektet me financim te brendshëm (ne 000/leke)</t>
  </si>
  <si>
    <t>Kodi projektit</t>
  </si>
  <si>
    <t>Emertimi i projektit</t>
  </si>
  <si>
    <t xml:space="preserve">Vlera e plotë </t>
  </si>
  <si>
    <t>Viti i fillimit</t>
  </si>
  <si>
    <t>Viti i përfundimit</t>
  </si>
  <si>
    <t>REALIZIMI PROGRESIV  nga fillimi i vitit deri në periudhën aktuale</t>
  </si>
  <si>
    <t>REALIZIMI për periudhën e raportimit (4-mujore/vjetore)</t>
  </si>
  <si>
    <t>REALIZIMI PROGRESIV  nga fillimi i projektit deri në periudhën aktuale</t>
  </si>
  <si>
    <t>e</t>
  </si>
  <si>
    <t>të</t>
  </si>
  <si>
    <t>Kontraktuar</t>
  </si>
  <si>
    <t>projektit</t>
  </si>
  <si>
    <t>Projektet me financim te huaj (ne 000/leke)</t>
  </si>
  <si>
    <t>Grant/</t>
  </si>
  <si>
    <t>Vitit i përfundimit</t>
  </si>
  <si>
    <t>Kredi</t>
  </si>
  <si>
    <t>I</t>
  </si>
  <si>
    <t>II</t>
  </si>
  <si>
    <t>III</t>
  </si>
  <si>
    <t>IV</t>
  </si>
  <si>
    <t>Luhatjet ne Koston per Njesi</t>
  </si>
  <si>
    <t>Kodi</t>
  </si>
  <si>
    <t>Emertimi i Treguesit te Performances/Produktit</t>
  </si>
  <si>
    <t xml:space="preserve">Njësia matese </t>
  </si>
  <si>
    <r>
      <t xml:space="preserve">Sasia Faktike (sipas vitit </t>
    </r>
    <r>
      <rPr>
        <b/>
        <sz val="8"/>
        <color indexed="60"/>
        <rFont val="Arial"/>
        <family val="2"/>
      </rPr>
      <t>paraardhes</t>
    </r>
    <r>
      <rPr>
        <b/>
        <sz val="8"/>
        <rFont val="Arial"/>
        <family val="2"/>
      </rPr>
      <t>)</t>
    </r>
  </si>
  <si>
    <r>
      <t xml:space="preserve">Shpenzimet 
(sipas vitit </t>
    </r>
    <r>
      <rPr>
        <b/>
        <sz val="8"/>
        <color indexed="60"/>
        <rFont val="Arial"/>
        <family val="2"/>
      </rPr>
      <t>paraardhes</t>
    </r>
    <r>
      <rPr>
        <b/>
        <sz val="8"/>
        <rFont val="Arial"/>
        <family val="2"/>
      </rPr>
      <t>)</t>
    </r>
  </si>
  <si>
    <r>
      <t xml:space="preserve">Kosto per Njesi (sipas vitit </t>
    </r>
    <r>
      <rPr>
        <b/>
        <sz val="8"/>
        <color indexed="60"/>
        <rFont val="Arial"/>
        <family val="2"/>
      </rPr>
      <t>paraardhes</t>
    </r>
    <r>
      <rPr>
        <b/>
        <sz val="8"/>
        <rFont val="Arial"/>
        <family val="2"/>
      </rPr>
      <t>)</t>
    </r>
  </si>
  <si>
    <r>
      <t xml:space="preserve">Sasia (sipas </t>
    </r>
    <r>
      <rPr>
        <b/>
        <sz val="8"/>
        <color indexed="60"/>
        <rFont val="Arial"/>
        <family val="2"/>
      </rPr>
      <t>planit</t>
    </r>
    <r>
      <rPr>
        <b/>
        <sz val="8"/>
        <rFont val="Arial"/>
        <family val="2"/>
      </rPr>
      <t xml:space="preserve"> te vitit korent)</t>
    </r>
  </si>
  <si>
    <r>
      <t xml:space="preserve">Shpenzimet 
(sipas </t>
    </r>
    <r>
      <rPr>
        <b/>
        <sz val="8"/>
        <color indexed="60"/>
        <rFont val="Arial"/>
        <family val="2"/>
      </rPr>
      <t xml:space="preserve">planit </t>
    </r>
    <r>
      <rPr>
        <b/>
        <sz val="8"/>
        <rFont val="Arial"/>
        <family val="2"/>
      </rPr>
      <t>te vitit korent)</t>
    </r>
  </si>
  <si>
    <r>
      <t xml:space="preserve">Kosto per Njesi 
(sipas </t>
    </r>
    <r>
      <rPr>
        <b/>
        <sz val="8"/>
        <color indexed="60"/>
        <rFont val="Arial"/>
        <family val="2"/>
      </rPr>
      <t>planit</t>
    </r>
    <r>
      <rPr>
        <b/>
        <sz val="8"/>
        <rFont val="Arial"/>
        <family val="2"/>
      </rPr>
      <t xml:space="preserve"> te vitit korent)</t>
    </r>
  </si>
  <si>
    <r>
      <t xml:space="preserve">Sasia (sipas </t>
    </r>
    <r>
      <rPr>
        <b/>
        <sz val="8"/>
        <color indexed="60"/>
        <rFont val="Arial"/>
        <family val="2"/>
      </rPr>
      <t>planit</t>
    </r>
    <r>
      <rPr>
        <b/>
        <sz val="8"/>
        <rFont val="Arial"/>
        <family val="2"/>
      </rPr>
      <t xml:space="preserve"> </t>
    </r>
    <r>
      <rPr>
        <b/>
        <sz val="8"/>
        <color indexed="60"/>
        <rFont val="Arial"/>
        <family val="2"/>
      </rPr>
      <t>te rishikuar</t>
    </r>
    <r>
      <rPr>
        <b/>
        <sz val="8"/>
        <rFont val="Arial"/>
        <family val="2"/>
      </rPr>
      <t xml:space="preserve"> te vitit korent)</t>
    </r>
  </si>
  <si>
    <r>
      <t xml:space="preserve">Shpenzimet 
(sipas </t>
    </r>
    <r>
      <rPr>
        <b/>
        <sz val="8"/>
        <color indexed="60"/>
        <rFont val="Arial"/>
        <family val="2"/>
      </rPr>
      <t xml:space="preserve">planit te rishikuar </t>
    </r>
    <r>
      <rPr>
        <b/>
        <sz val="8"/>
        <rFont val="Arial"/>
        <family val="2"/>
      </rPr>
      <t>te vitit korent)</t>
    </r>
  </si>
  <si>
    <r>
      <t xml:space="preserve">Kosto per Njesi 
(sipas </t>
    </r>
    <r>
      <rPr>
        <b/>
        <sz val="8"/>
        <color indexed="60"/>
        <rFont val="Arial"/>
        <family val="2"/>
      </rPr>
      <t>planit te rishikuar</t>
    </r>
    <r>
      <rPr>
        <b/>
        <sz val="8"/>
        <rFont val="Arial"/>
        <family val="2"/>
      </rPr>
      <t xml:space="preserve"> te vitit korent)</t>
    </r>
  </si>
  <si>
    <r>
      <t xml:space="preserve">Sasia </t>
    </r>
    <r>
      <rPr>
        <b/>
        <sz val="8"/>
        <color indexed="60"/>
        <rFont val="Arial"/>
        <family val="2"/>
      </rPr>
      <t>Faktike</t>
    </r>
    <r>
      <rPr>
        <b/>
        <sz val="8"/>
        <rFont val="Arial"/>
        <family val="2"/>
      </rPr>
      <t xml:space="preserve"> (ne fund te vitit </t>
    </r>
    <r>
      <rPr>
        <b/>
        <sz val="8"/>
        <rFont val="Arial"/>
        <family val="2"/>
      </rPr>
      <t>korent)</t>
    </r>
  </si>
  <si>
    <r>
      <t xml:space="preserve">Shpenzimet </t>
    </r>
    <r>
      <rPr>
        <b/>
        <sz val="8"/>
        <color indexed="60"/>
        <rFont val="Arial"/>
        <family val="2"/>
      </rPr>
      <t>Faktike</t>
    </r>
    <r>
      <rPr>
        <b/>
        <sz val="8"/>
        <rFont val="Arial"/>
        <family val="2"/>
      </rPr>
      <t xml:space="preserve"> (ne fund te vitit </t>
    </r>
    <r>
      <rPr>
        <b/>
        <sz val="8"/>
        <rFont val="Arial"/>
        <family val="2"/>
      </rPr>
      <t>korent)</t>
    </r>
  </si>
  <si>
    <r>
      <t xml:space="preserve">Kosto per Njesi </t>
    </r>
    <r>
      <rPr>
        <b/>
        <sz val="8"/>
        <color indexed="60"/>
        <rFont val="Arial"/>
        <family val="2"/>
      </rPr>
      <t>Faktike</t>
    </r>
    <r>
      <rPr>
        <b/>
        <sz val="8"/>
        <rFont val="Arial"/>
        <family val="2"/>
      </rPr>
      <t xml:space="preserve"> (ne fund te vitit </t>
    </r>
    <r>
      <rPr>
        <b/>
        <sz val="8"/>
        <rFont val="Arial"/>
        <family val="2"/>
      </rPr>
      <t>korent)</t>
    </r>
  </si>
  <si>
    <t xml:space="preserve">V = IV - I
</t>
  </si>
  <si>
    <t xml:space="preserve">V = IV - II
</t>
  </si>
  <si>
    <t xml:space="preserve">V = IV - III
</t>
  </si>
  <si>
    <t>A</t>
  </si>
  <si>
    <t>Produkti ....</t>
  </si>
  <si>
    <t>B</t>
  </si>
  <si>
    <t>C</t>
  </si>
  <si>
    <t>Treguesi i Performances .....</t>
  </si>
  <si>
    <t>D</t>
  </si>
  <si>
    <t>Produkti .....</t>
  </si>
  <si>
    <t>Shembull:</t>
  </si>
  <si>
    <t>V = IV - I</t>
  </si>
  <si>
    <t>V = IV - II</t>
  </si>
  <si>
    <t>V = IV - III</t>
  </si>
  <si>
    <t>Kodi i Produktit</t>
  </si>
  <si>
    <t>Emertimi I Produktit</t>
  </si>
  <si>
    <t>Sasia (v.2015)</t>
  </si>
  <si>
    <t>Shpenzimet 
(v.2015)</t>
  </si>
  <si>
    <t>Kosto per Njesi (v.2015)</t>
  </si>
  <si>
    <t>Sasia (v.2016)</t>
  </si>
  <si>
    <t>Shpenzimet 
(v.2016)</t>
  </si>
  <si>
    <t>Kosto per Njesi 
(v.2016)</t>
  </si>
  <si>
    <t>Sasia e Rishikuar (v.2016)</t>
  </si>
  <si>
    <t>Shpenzimet e Rishikuara 
(v.2016)</t>
  </si>
  <si>
    <t>Kosto per Njesi e Rishikuar 
(v.2016)</t>
  </si>
  <si>
    <t>Sasia  (Faktike 2016)</t>
  </si>
  <si>
    <t>Shpenzimet (Faktike 2016)</t>
  </si>
  <si>
    <t>Kosto per Njesi (Faktike 2016)</t>
  </si>
  <si>
    <t xml:space="preserve">Diferenca 
</t>
  </si>
  <si>
    <t>Të trajnuar ne Drejtorite Rajonale te Formimit Profesional</t>
  </si>
  <si>
    <t>numër</t>
  </si>
  <si>
    <t>Persona të trajtuar me pagesë papunësie</t>
  </si>
  <si>
    <t>ANEKSI nr.1 "Raporti i Shpenzimeve sipas Programeve"</t>
  </si>
  <si>
    <t>(1)</t>
  </si>
  <si>
    <t>(2)</t>
  </si>
  <si>
    <t>(3)</t>
  </si>
  <si>
    <t>(4)</t>
  </si>
  <si>
    <t>(5)</t>
  </si>
  <si>
    <t>(6)</t>
  </si>
  <si>
    <t>i
Periudhes/progresiv</t>
  </si>
  <si>
    <t>Totali i Shpenzimeve të Njësisë</t>
  </si>
  <si>
    <t>Shpenzimet e Njësisë së Vetëqeverisjes Vendore</t>
  </si>
  <si>
    <t>Aneksi 2. Raporti i Shpenzimeve të programeve sipas artikujve</t>
  </si>
  <si>
    <t>Kodi i Grupit / Njësisë Vendore</t>
  </si>
  <si>
    <t>Aneksi nr.4 Raporti i realizimit të objektivave të politikës së programit</t>
  </si>
  <si>
    <t>Totali (korrente + kapitale )</t>
  </si>
  <si>
    <t>i
vitit paraardhes
Viti 2019</t>
  </si>
  <si>
    <t>Viti 2020</t>
  </si>
  <si>
    <t>Plan Fillestar Viti 2020</t>
  </si>
  <si>
    <t>Plan i Rishikuar Viti 2020</t>
  </si>
  <si>
    <t>Viti 2019</t>
  </si>
  <si>
    <t>Plan Viti 2020</t>
  </si>
  <si>
    <t>Peqin</t>
  </si>
  <si>
    <t>Lorenc Tosku</t>
  </si>
  <si>
    <t>24.03.2021</t>
  </si>
  <si>
    <t>7a</t>
  </si>
  <si>
    <t>Programi 1a</t>
  </si>
  <si>
    <t>Programi 1b</t>
  </si>
  <si>
    <t>Programi 3a</t>
  </si>
  <si>
    <t>Programi 4a</t>
  </si>
  <si>
    <t>Programi 7a</t>
  </si>
  <si>
    <t>3a</t>
  </si>
  <si>
    <t>4a</t>
  </si>
  <si>
    <t>1b</t>
  </si>
  <si>
    <t>1a</t>
  </si>
  <si>
    <t>7d</t>
  </si>
  <si>
    <t>Programi 7d</t>
  </si>
  <si>
    <t>Programi 7e</t>
  </si>
  <si>
    <t>7e</t>
  </si>
  <si>
    <t>8a</t>
  </si>
  <si>
    <t>Programi 8a</t>
  </si>
  <si>
    <t>10a</t>
  </si>
  <si>
    <t>Programi 10a</t>
  </si>
  <si>
    <t>Programi 14a</t>
  </si>
  <si>
    <t>14a</t>
  </si>
  <si>
    <t>Programi 15b</t>
  </si>
  <si>
    <t>15b</t>
  </si>
  <si>
    <t>Programi 17a</t>
  </si>
  <si>
    <t>17a</t>
  </si>
  <si>
    <t>19b</t>
  </si>
  <si>
    <t>Programi 19b</t>
  </si>
  <si>
    <t>Programi 20a</t>
  </si>
  <si>
    <t>20a</t>
  </si>
  <si>
    <t>21a</t>
  </si>
  <si>
    <t>Programi 21a</t>
  </si>
  <si>
    <t>Programi 22a</t>
  </si>
  <si>
    <t>22a</t>
  </si>
  <si>
    <t>Programi 24a</t>
  </si>
  <si>
    <t>Programi 26a</t>
  </si>
  <si>
    <t>24a</t>
  </si>
  <si>
    <t>26a</t>
  </si>
  <si>
    <t>Rikonstruksion rruges Kodra Ullirit</t>
  </si>
  <si>
    <t>Plani i buxhetit viti 2020</t>
  </si>
  <si>
    <t>Rikonstruksion rruges Sulejman Bej Peqini</t>
  </si>
  <si>
    <t>Sistemim dhe asfaltim I rruges Ali Ceka</t>
  </si>
  <si>
    <t>Buxheti _____</t>
  </si>
  <si>
    <t>Rikonstruksion I shkolles Cacabeze</t>
  </si>
  <si>
    <t>M112756</t>
  </si>
  <si>
    <t>Rikonstruksion terreneve te jashteme sportive Demir Godelli.</t>
  </si>
  <si>
    <t>11.01.9120</t>
  </si>
  <si>
    <t>18BD034</t>
  </si>
  <si>
    <t>Rikonstruksion dhe ndertim I palestres ne shkollen e mesme Pavoje M.K.Ataturku</t>
  </si>
  <si>
    <t>11.01.9230</t>
  </si>
  <si>
    <t>19AG601</t>
  </si>
  <si>
    <t>Rehabilitii stacionit te pompave Peqin.</t>
  </si>
  <si>
    <t>06.01.6370</t>
  </si>
  <si>
    <t>18BQ625</t>
  </si>
  <si>
    <t>Transformim I stacionit te pompave</t>
  </si>
  <si>
    <t>06.01.6369</t>
  </si>
  <si>
    <t>Buxheti Shtetit 2020</t>
  </si>
  <si>
    <t>19AF803</t>
  </si>
  <si>
    <t>Ndertim I ujesjellesit Gjocaj,Celhakaj dhe Hosmashaj.</t>
  </si>
  <si>
    <t>06.01.6371</t>
  </si>
  <si>
    <t>19AH001</t>
  </si>
  <si>
    <t>Studim projektim per rikonstruksionin e ujesjellesit te fshatit Trash , karthneke, Nj.Adm.Sheze</t>
  </si>
  <si>
    <t>06.01.6372</t>
  </si>
  <si>
    <t>Pa perfunduar</t>
  </si>
  <si>
    <t>Perfunduar</t>
  </si>
  <si>
    <t>Hysen Meta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</si>
</sst>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0.0%"/>
    <numFmt numFmtId="170" formatCode="_-* #,##0&quot;Lek&quot;_-;\-* #,##0&quot;Lek&quot;_-;_-* &quot;-&quot;&quot;Lek&quot;_-;_-@_-"/>
    <numFmt numFmtId="171" formatCode="_-* #,##0_L_e_k_-;\-* #,##0_L_e_k_-;_-* &quot;-&quot;_L_e_k_-;_-@_-"/>
    <numFmt numFmtId="172" formatCode="_-* #,##0.00&quot;Lek&quot;_-;\-* #,##0.00&quot;Lek&quot;_-;_-* &quot;-&quot;??&quot;Lek&quot;_-;_-@_-"/>
    <numFmt numFmtId="173" formatCode="_-* #,##0.00_L_e_k_-;\-* #,##0.00_L_e_k_-;_-* &quot;-&quot;??_L_e_k_-;_-@_-"/>
    <numFmt numFmtId="174" formatCode="_-* #,##0_-;\-* #,##0_-;_-* &quot;-&quot;_-;_-@_-"/>
    <numFmt numFmtId="175" formatCode="_-* #,##0.00_-;\-* #,##0.00_-;_-* &quot;-&quot;??_-;_-@_-"/>
    <numFmt numFmtId="176" formatCode="0.0"/>
    <numFmt numFmtId="177" formatCode="#,##0.000"/>
    <numFmt numFmtId="178" formatCode="&quot;   &quot;@"/>
    <numFmt numFmtId="179" formatCode="&quot;      &quot;@"/>
    <numFmt numFmtId="180" formatCode="&quot;         &quot;@"/>
    <numFmt numFmtId="181" formatCode="&quot;            &quot;@"/>
    <numFmt numFmtId="182" formatCode="&quot;               &quot;@"/>
    <numFmt numFmtId="183" formatCode="_([$€]* #,##0.00_);_([$€]* \(#,##0.00\);_([$€]* &quot;-&quot;??_);_(@_)"/>
    <numFmt numFmtId="184" formatCode="[&gt;=0.05]#,##0.0;[&lt;=-0.05]\-#,##0.0;?0.0"/>
    <numFmt numFmtId="185" formatCode="[Black]#,##0.0;[Black]\-#,##0.0;;"/>
    <numFmt numFmtId="186" formatCode="[Black][&gt;0.05]#,##0.0;[Black][&lt;-0.05]\-#,##0.0;;"/>
    <numFmt numFmtId="187" formatCode="[Black][&gt;0.5]#,##0;[Black][&lt;-0.5]\-#,##0;;"/>
    <numFmt numFmtId="188" formatCode="General\ \ \ \ \ \ "/>
    <numFmt numFmtId="189" formatCode="0.0\ \ \ \ \ \ \ \ "/>
    <numFmt numFmtId="190" formatCode="mmmm\ yyyy"/>
    <numFmt numFmtId="191" formatCode="#,##0\ &quot;Kč&quot;;\-#,##0\ &quot;Kč&quot;"/>
    <numFmt numFmtId="192" formatCode="#,##0.0____"/>
    <numFmt numFmtId="193" formatCode="\$#,##0.00\ ;\(\$#,##0.00\)"/>
    <numFmt numFmtId="194" formatCode="_-&quot;¢&quot;* #,##0_-;\-&quot;¢&quot;* #,##0_-;_-&quot;¢&quot;* &quot;-&quot;_-;_-@_-"/>
    <numFmt numFmtId="195" formatCode="_-&quot;¢&quot;* #,##0.00_-;\-&quot;¢&quot;* #,##0.00_-;_-&quot;¢&quot;* &quot;-&quot;??_-;_-@_-"/>
  </numFmts>
  <fonts count="11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4"/>
      <color indexed="60"/>
      <name val="Calibri"/>
      <family val="2"/>
    </font>
    <font>
      <b/>
      <sz val="12"/>
      <color indexed="60"/>
      <name val="Calibri"/>
      <family val="2"/>
    </font>
    <font>
      <b/>
      <sz val="11"/>
      <color indexed="60"/>
      <name val="Calibri"/>
      <family val="2"/>
    </font>
    <font>
      <b/>
      <sz val="10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8"/>
      <color indexed="60"/>
      <name val="Arial"/>
      <family val="2"/>
    </font>
    <font>
      <b/>
      <u val="single"/>
      <sz val="12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0"/>
      <name val="Arial CE"/>
      <family val="0"/>
    </font>
    <font>
      <sz val="12"/>
      <name val="TIMES"/>
      <family val="0"/>
    </font>
    <font>
      <sz val="9"/>
      <name val="Times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TimesRoman"/>
      <family val="0"/>
    </font>
    <font>
      <sz val="10"/>
      <name val="Times New Roman"/>
      <family val="1"/>
    </font>
    <font>
      <sz val="10"/>
      <name val="Tms Rmn"/>
      <family val="0"/>
    </font>
    <font>
      <sz val="12"/>
      <name val="Tms Rmn"/>
      <family val="0"/>
    </font>
    <font>
      <b/>
      <sz val="10"/>
      <name val="Tms Rmn"/>
      <family val="0"/>
    </font>
    <font>
      <b/>
      <sz val="18"/>
      <color indexed="56"/>
      <name val="Cambria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Arial CE"/>
      <family val="0"/>
    </font>
    <font>
      <b/>
      <sz val="12"/>
      <name val="Arial CE"/>
      <family val="0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8"/>
      <color indexed="8"/>
      <name val="Arial"/>
      <family val="2"/>
    </font>
    <font>
      <b/>
      <sz val="10"/>
      <color indexed="60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i/>
      <sz val="8"/>
      <color indexed="60"/>
      <name val="Arial"/>
      <family val="2"/>
    </font>
    <font>
      <b/>
      <i/>
      <sz val="8"/>
      <color indexed="8"/>
      <name val="Arial"/>
      <family val="2"/>
    </font>
    <font>
      <b/>
      <u val="single"/>
      <sz val="12"/>
      <color indexed="60"/>
      <name val="Arial"/>
      <family val="2"/>
    </font>
    <font>
      <b/>
      <sz val="12"/>
      <name val="Calibri"/>
      <family val="2"/>
    </font>
    <font>
      <b/>
      <sz val="12"/>
      <color indexed="60"/>
      <name val="Arial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u val="single"/>
      <sz val="12"/>
      <color indexed="60"/>
      <name val="Arial"/>
      <family val="2"/>
    </font>
    <font>
      <sz val="10"/>
      <color indexed="60"/>
      <name val="Arial"/>
      <family val="2"/>
    </font>
    <font>
      <b/>
      <u val="single"/>
      <sz val="12"/>
      <color indexed="60"/>
      <name val="Calibri"/>
      <family val="2"/>
    </font>
    <font>
      <u val="single"/>
      <sz val="12"/>
      <color indexed="60"/>
      <name val="Calibri"/>
      <family val="2"/>
    </font>
    <font>
      <sz val="8"/>
      <color indexed="60"/>
      <name val="Arial"/>
      <family val="2"/>
    </font>
    <font>
      <b/>
      <sz val="11"/>
      <color indexed="60"/>
      <name val="Arial"/>
      <family val="2"/>
    </font>
    <font>
      <b/>
      <sz val="9"/>
      <color indexed="6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993300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b/>
      <i/>
      <sz val="8"/>
      <color rgb="FF993300"/>
      <name val="Arial"/>
      <family val="2"/>
    </font>
    <font>
      <b/>
      <i/>
      <sz val="8"/>
      <color rgb="FF000000"/>
      <name val="Arial"/>
      <family val="2"/>
    </font>
    <font>
      <b/>
      <sz val="8"/>
      <color rgb="FF993300"/>
      <name val="Arial"/>
      <family val="2"/>
    </font>
    <font>
      <b/>
      <u val="single"/>
      <sz val="12"/>
      <color rgb="FFC00000"/>
      <name val="Arial"/>
      <family val="2"/>
    </font>
    <font>
      <b/>
      <sz val="11"/>
      <color rgb="FFC00000"/>
      <name val="Calibri"/>
      <family val="2"/>
    </font>
    <font>
      <b/>
      <sz val="12"/>
      <color rgb="FFC00000"/>
      <name val="Calibri"/>
      <family val="2"/>
    </font>
    <font>
      <b/>
      <sz val="12"/>
      <color rgb="FFC00000"/>
      <name val="Arial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  <font>
      <b/>
      <sz val="10"/>
      <color rgb="FFC00000"/>
      <name val="Arial"/>
      <family val="2"/>
    </font>
    <font>
      <u val="single"/>
      <sz val="12"/>
      <color rgb="FFC00000"/>
      <name val="Arial"/>
      <family val="2"/>
    </font>
    <font>
      <sz val="10"/>
      <color rgb="FFC00000"/>
      <name val="Arial"/>
      <family val="2"/>
    </font>
    <font>
      <b/>
      <u val="single"/>
      <sz val="12"/>
      <color rgb="FFC00000"/>
      <name val="Calibri"/>
      <family val="2"/>
    </font>
    <font>
      <u val="single"/>
      <sz val="12"/>
      <color rgb="FFC00000"/>
      <name val="Calibri"/>
      <family val="2"/>
    </font>
    <font>
      <sz val="11"/>
      <color rgb="FF000000"/>
      <name val="Calibri"/>
      <family val="2"/>
    </font>
    <font>
      <b/>
      <sz val="8"/>
      <color rgb="FFC00000"/>
      <name val="Arial"/>
      <family val="2"/>
    </font>
    <font>
      <sz val="8"/>
      <color rgb="FFC00000"/>
      <name val="Arial"/>
      <family val="2"/>
    </font>
    <font>
      <b/>
      <sz val="11"/>
      <color rgb="FFC00000"/>
      <name val="Arial"/>
      <family val="2"/>
    </font>
    <font>
      <b/>
      <sz val="9"/>
      <color rgb="FF993300"/>
      <name val="Arial"/>
      <family val="2"/>
    </font>
    <font>
      <b/>
      <sz val="11"/>
      <color rgb="FF993300"/>
      <name val="Calibri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0" tint="-0.1499900072813034"/>
        <bgColor indexed="64"/>
      </patternFill>
    </fill>
  </fills>
  <borders count="10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dashed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dashed"/>
      <bottom style="dashed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dashed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medium"/>
      <right>
        <color indexed="63"/>
      </right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ck"/>
      <top style="medium"/>
      <bottom style="thin"/>
    </border>
    <border>
      <left style="thick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1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>
      <alignment vertical="top"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178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180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182" fontId="33" fillId="0" borderId="0" applyFont="0" applyFill="0" applyBorder="0" applyAlignment="0" applyProtection="0"/>
    <xf numFmtId="0" fontId="77" fillId="24" borderId="0" applyNumberFormat="0" applyBorder="0" applyAlignment="0" applyProtection="0"/>
    <xf numFmtId="0" fontId="13" fillId="25" borderId="0" applyNumberFormat="0" applyBorder="0" applyAlignment="0" applyProtection="0"/>
    <xf numFmtId="0" fontId="77" fillId="26" borderId="0" applyNumberFormat="0" applyBorder="0" applyAlignment="0" applyProtection="0"/>
    <xf numFmtId="0" fontId="13" fillId="17" borderId="0" applyNumberFormat="0" applyBorder="0" applyAlignment="0" applyProtection="0"/>
    <xf numFmtId="0" fontId="77" fillId="27" borderId="0" applyNumberFormat="0" applyBorder="0" applyAlignment="0" applyProtection="0"/>
    <xf numFmtId="0" fontId="13" fillId="19" borderId="0" applyNumberFormat="0" applyBorder="0" applyAlignment="0" applyProtection="0"/>
    <xf numFmtId="0" fontId="77" fillId="28" borderId="0" applyNumberFormat="0" applyBorder="0" applyAlignment="0" applyProtection="0"/>
    <xf numFmtId="0" fontId="13" fillId="29" borderId="0" applyNumberFormat="0" applyBorder="0" applyAlignment="0" applyProtection="0"/>
    <xf numFmtId="0" fontId="77" fillId="30" borderId="0" applyNumberFormat="0" applyBorder="0" applyAlignment="0" applyProtection="0"/>
    <xf numFmtId="0" fontId="13" fillId="31" borderId="0" applyNumberFormat="0" applyBorder="0" applyAlignment="0" applyProtection="0"/>
    <xf numFmtId="0" fontId="77" fillId="32" borderId="0" applyNumberFormat="0" applyBorder="0" applyAlignment="0" applyProtection="0"/>
    <xf numFmtId="0" fontId="13" fillId="33" borderId="0" applyNumberFormat="0" applyBorder="0" applyAlignment="0" applyProtection="0"/>
    <xf numFmtId="0" fontId="77" fillId="34" borderId="0" applyNumberFormat="0" applyBorder="0" applyAlignment="0" applyProtection="0"/>
    <xf numFmtId="0" fontId="13" fillId="35" borderId="0" applyNumberFormat="0" applyBorder="0" applyAlignment="0" applyProtection="0"/>
    <xf numFmtId="0" fontId="77" fillId="36" borderId="0" applyNumberFormat="0" applyBorder="0" applyAlignment="0" applyProtection="0"/>
    <xf numFmtId="0" fontId="13" fillId="37" borderId="0" applyNumberFormat="0" applyBorder="0" applyAlignment="0" applyProtection="0"/>
    <xf numFmtId="0" fontId="77" fillId="38" borderId="0" applyNumberFormat="0" applyBorder="0" applyAlignment="0" applyProtection="0"/>
    <xf numFmtId="0" fontId="13" fillId="39" borderId="0" applyNumberFormat="0" applyBorder="0" applyAlignment="0" applyProtection="0"/>
    <xf numFmtId="0" fontId="77" fillId="40" borderId="0" applyNumberFormat="0" applyBorder="0" applyAlignment="0" applyProtection="0"/>
    <xf numFmtId="0" fontId="13" fillId="29" borderId="0" applyNumberFormat="0" applyBorder="0" applyAlignment="0" applyProtection="0"/>
    <xf numFmtId="0" fontId="77" fillId="41" borderId="0" applyNumberFormat="0" applyBorder="0" applyAlignment="0" applyProtection="0"/>
    <xf numFmtId="0" fontId="13" fillId="31" borderId="0" applyNumberFormat="0" applyBorder="0" applyAlignment="0" applyProtection="0"/>
    <xf numFmtId="0" fontId="77" fillId="42" borderId="0" applyNumberFormat="0" applyBorder="0" applyAlignment="0" applyProtection="0"/>
    <xf numFmtId="0" fontId="13" fillId="43" borderId="0" applyNumberFormat="0" applyBorder="0" applyAlignment="0" applyProtection="0"/>
    <xf numFmtId="0" fontId="78" fillId="44" borderId="0" applyNumberFormat="0" applyBorder="0" applyAlignment="0" applyProtection="0"/>
    <xf numFmtId="0" fontId="3" fillId="5" borderId="0" applyNumberFormat="0" applyBorder="0" applyAlignment="0" applyProtection="0"/>
    <xf numFmtId="3" fontId="19" fillId="15" borderId="1" applyNumberFormat="0">
      <alignment/>
      <protection/>
    </xf>
    <xf numFmtId="0" fontId="79" fillId="45" borderId="2" applyNumberFormat="0" applyAlignment="0" applyProtection="0"/>
    <xf numFmtId="0" fontId="7" fillId="46" borderId="3" applyNumberFormat="0" applyAlignment="0" applyProtection="0"/>
    <xf numFmtId="0" fontId="34" fillId="0" borderId="4" applyNumberFormat="0" applyFont="0" applyFill="0" applyAlignment="0" applyProtection="0"/>
    <xf numFmtId="0" fontId="80" fillId="47" borderId="5" applyNumberFormat="0" applyAlignment="0" applyProtection="0"/>
    <xf numFmtId="0" fontId="9" fillId="48" borderId="6" applyNumberFormat="0" applyAlignment="0" applyProtection="0"/>
    <xf numFmtId="43" fontId="0" fillId="0" borderId="0" applyFont="0" applyFill="0" applyBorder="0" applyAlignment="0" applyProtection="0"/>
    <xf numFmtId="0" fontId="35" fillId="0" borderId="0">
      <alignment/>
      <protection/>
    </xf>
    <xf numFmtId="41" fontId="0" fillId="0" borderId="0" applyFont="0" applyFill="0" applyBorder="0" applyAlignment="0" applyProtection="0"/>
    <xf numFmtId="177" fontId="36" fillId="0" borderId="0">
      <alignment horizontal="right" vertical="top"/>
      <protection/>
    </xf>
    <xf numFmtId="0" fontId="35" fillId="0" borderId="0">
      <alignment/>
      <protection/>
    </xf>
    <xf numFmtId="0" fontId="35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19" fillId="46" borderId="0" applyNumberFormat="0" applyBorder="0" applyProtection="0">
      <alignment/>
    </xf>
    <xf numFmtId="183" fontId="19" fillId="0" borderId="0" applyFont="0" applyFill="0" applyBorder="0" applyAlignment="0" applyProtection="0"/>
    <xf numFmtId="169" fontId="19" fillId="9" borderId="7" applyNumberFormat="0" applyFont="0" applyBorder="0" applyAlignment="0" applyProtection="0"/>
    <xf numFmtId="0" fontId="8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0" fontId="82" fillId="49" borderId="0" applyNumberFormat="0" applyBorder="0" applyAlignment="0" applyProtection="0"/>
    <xf numFmtId="0" fontId="2" fillId="7" borderId="0" applyNumberFormat="0" applyBorder="0" applyAlignment="0" applyProtection="0"/>
    <xf numFmtId="38" fontId="25" fillId="46" borderId="0" applyNumberFormat="0" applyBorder="0" applyAlignment="0" applyProtection="0"/>
    <xf numFmtId="0" fontId="83" fillId="0" borderId="8" applyNumberFormat="0" applyFill="0" applyAlignment="0" applyProtection="0"/>
    <xf numFmtId="0" fontId="37" fillId="0" borderId="9" applyNumberFormat="0" applyFill="0" applyAlignment="0" applyProtection="0"/>
    <xf numFmtId="0" fontId="84" fillId="0" borderId="10" applyNumberFormat="0" applyFill="0" applyAlignment="0" applyProtection="0"/>
    <xf numFmtId="0" fontId="38" fillId="0" borderId="11" applyNumberFormat="0" applyFill="0" applyAlignment="0" applyProtection="0"/>
    <xf numFmtId="0" fontId="85" fillId="0" borderId="12" applyNumberFormat="0" applyFill="0" applyAlignment="0" applyProtection="0"/>
    <xf numFmtId="0" fontId="39" fillId="0" borderId="13" applyNumberFormat="0" applyFill="0" applyAlignment="0" applyProtection="0"/>
    <xf numFmtId="0" fontId="8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9" fillId="5" borderId="1" applyNumberFormat="0" applyBorder="0" applyProtection="0">
      <alignment/>
    </xf>
    <xf numFmtId="168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0" fontId="86" fillId="50" borderId="2" applyNumberFormat="0" applyAlignment="0" applyProtection="0"/>
    <xf numFmtId="10" fontId="25" fillId="51" borderId="14" applyNumberFormat="0" applyBorder="0" applyAlignment="0" applyProtection="0"/>
    <xf numFmtId="0" fontId="5" fillId="13" borderId="3" applyNumberFormat="0" applyAlignment="0" applyProtection="0"/>
    <xf numFmtId="3" fontId="19" fillId="13" borderId="0" applyNumberFormat="0" applyBorder="0">
      <alignment/>
      <protection/>
    </xf>
    <xf numFmtId="168" fontId="40" fillId="0" borderId="0">
      <alignment/>
      <protection/>
    </xf>
    <xf numFmtId="0" fontId="87" fillId="0" borderId="15" applyNumberFormat="0" applyFill="0" applyAlignment="0" applyProtection="0"/>
    <xf numFmtId="0" fontId="8" fillId="0" borderId="16" applyNumberFormat="0" applyFill="0" applyAlignment="0" applyProtection="0"/>
    <xf numFmtId="191" fontId="34" fillId="0" borderId="0" applyFont="0" applyFill="0" applyBorder="0" applyAlignment="0" applyProtection="0"/>
    <xf numFmtId="174" fontId="41" fillId="0" borderId="0" applyFont="0" applyFill="0" applyBorder="0" applyAlignment="0" applyProtection="0"/>
    <xf numFmtId="175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5" fontId="34" fillId="0" borderId="0" applyFont="0" applyFill="0" applyBorder="0" applyAlignment="0" applyProtection="0"/>
    <xf numFmtId="0" fontId="19" fillId="7" borderId="1" applyNumberFormat="0">
      <alignment/>
      <protection/>
    </xf>
    <xf numFmtId="3" fontId="19" fillId="52" borderId="1" applyNumberFormat="0" applyFont="0" applyAlignment="0">
      <protection/>
    </xf>
    <xf numFmtId="194" fontId="41" fillId="0" borderId="0" applyFont="0" applyFill="0" applyBorder="0" applyAlignment="0" applyProtection="0"/>
    <xf numFmtId="195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0" fontId="88" fillId="53" borderId="0" applyNumberFormat="0" applyBorder="0" applyAlignment="0" applyProtection="0"/>
    <xf numFmtId="0" fontId="4" fillId="52" borderId="0" applyNumberFormat="0" applyBorder="0" applyAlignment="0" applyProtection="0"/>
    <xf numFmtId="0" fontId="42" fillId="0" borderId="0">
      <alignment/>
      <protection/>
    </xf>
    <xf numFmtId="0" fontId="43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184" fontId="41" fillId="0" borderId="0" applyFill="0" applyBorder="0" applyAlignment="0" applyProtection="0"/>
    <xf numFmtId="0" fontId="0" fillId="54" borderId="17" applyNumberFormat="0" applyFont="0" applyAlignment="0" applyProtection="0"/>
    <xf numFmtId="0" fontId="19" fillId="55" borderId="1" applyNumberFormat="0" applyFont="0" applyAlignment="0" applyProtection="0"/>
    <xf numFmtId="0" fontId="89" fillId="45" borderId="18" applyNumberFormat="0" applyAlignment="0" applyProtection="0"/>
    <xf numFmtId="0" fontId="6" fillId="46" borderId="19" applyNumberFormat="0" applyAlignment="0" applyProtection="0"/>
    <xf numFmtId="40" fontId="14" fillId="51" borderId="0">
      <alignment horizontal="right"/>
      <protection/>
    </xf>
    <xf numFmtId="9" fontId="0" fillId="0" borderId="0" applyFont="0" applyFill="0" applyBorder="0" applyAlignment="0" applyProtection="0"/>
    <xf numFmtId="10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85" fontId="33" fillId="0" borderId="0" applyFont="0" applyFill="0" applyBorder="0" applyAlignment="0" applyProtection="0"/>
    <xf numFmtId="186" fontId="33" fillId="0" borderId="0" applyFont="0" applyFill="0" applyBorder="0" applyAlignment="0" applyProtection="0"/>
    <xf numFmtId="187" fontId="33" fillId="0" borderId="0" applyFont="0" applyFill="0" applyBorder="0" applyAlignment="0" applyProtection="0"/>
    <xf numFmtId="2" fontId="34" fillId="0" borderId="0" applyFont="0" applyFill="0" applyBorder="0" applyAlignment="0" applyProtection="0"/>
    <xf numFmtId="192" fontId="41" fillId="0" borderId="0" applyFill="0" applyBorder="0" applyAlignment="0">
      <protection/>
    </xf>
    <xf numFmtId="3" fontId="19" fillId="56" borderId="1" applyNumberFormat="0">
      <alignment/>
      <protection/>
    </xf>
    <xf numFmtId="0" fontId="33" fillId="0" borderId="0">
      <alignment/>
      <protection/>
    </xf>
    <xf numFmtId="0" fontId="44" fillId="0" borderId="0">
      <alignment/>
      <protection/>
    </xf>
    <xf numFmtId="0" fontId="14" fillId="0" borderId="0">
      <alignment vertical="top"/>
      <protection/>
    </xf>
    <xf numFmtId="0" fontId="19" fillId="0" borderId="0" applyNumberFormat="0">
      <alignment/>
      <protection/>
    </xf>
    <xf numFmtId="0" fontId="9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91" fillId="0" borderId="20" applyNumberFormat="0" applyFill="0" applyAlignment="0" applyProtection="0"/>
    <xf numFmtId="0" fontId="12" fillId="0" borderId="21" applyNumberFormat="0" applyFill="0" applyAlignment="0" applyProtection="0"/>
    <xf numFmtId="0" fontId="9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1" fillId="0" borderId="0">
      <alignment/>
      <protection/>
    </xf>
    <xf numFmtId="0" fontId="48" fillId="0" borderId="0">
      <alignment horizontal="left" wrapText="1"/>
      <protection/>
    </xf>
    <xf numFmtId="0" fontId="49" fillId="0" borderId="22" applyNumberFormat="0" applyFont="0" applyFill="0" applyBorder="0" applyAlignment="0" applyProtection="0"/>
    <xf numFmtId="188" fontId="33" fillId="0" borderId="0" applyNumberFormat="0" applyFont="0" applyFill="0" applyBorder="0" applyAlignment="0" applyProtection="0"/>
    <xf numFmtId="0" fontId="49" fillId="0" borderId="0" applyNumberFormat="0" applyFont="0" applyFill="0" applyBorder="0" applyAlignment="0" applyProtection="0"/>
    <xf numFmtId="189" fontId="49" fillId="0" borderId="0" applyNumberFormat="0" applyFont="0" applyFill="0" applyBorder="0" applyAlignment="0" applyProtection="0"/>
    <xf numFmtId="0" fontId="41" fillId="0" borderId="22" applyNumberFormat="0" applyFont="0" applyFill="0" applyAlignment="0" applyProtection="0"/>
    <xf numFmtId="0" fontId="41" fillId="0" borderId="0" applyNumberFormat="0" applyFont="0" applyFill="0" applyBorder="0" applyAlignment="0" applyProtection="0"/>
    <xf numFmtId="0" fontId="49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190" fontId="41" fillId="0" borderId="0">
      <alignment horizontal="right"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6" fontId="32" fillId="0" borderId="0">
      <alignment horizontal="right"/>
      <protection/>
    </xf>
    <xf numFmtId="0" fontId="52" fillId="0" borderId="0" applyProtection="0">
      <alignment/>
    </xf>
    <xf numFmtId="193" fontId="52" fillId="0" borderId="0" applyProtection="0">
      <alignment/>
    </xf>
    <xf numFmtId="0" fontId="53" fillId="0" borderId="0" applyProtection="0">
      <alignment/>
    </xf>
    <xf numFmtId="0" fontId="54" fillId="0" borderId="0" applyProtection="0">
      <alignment/>
    </xf>
    <xf numFmtId="0" fontId="52" fillId="0" borderId="23" applyProtection="0">
      <alignment/>
    </xf>
    <xf numFmtId="0" fontId="52" fillId="0" borderId="0">
      <alignment/>
      <protection/>
    </xf>
    <xf numFmtId="10" fontId="52" fillId="0" borderId="0" applyProtection="0">
      <alignment/>
    </xf>
    <xf numFmtId="0" fontId="52" fillId="0" borderId="0">
      <alignment/>
      <protection/>
    </xf>
    <xf numFmtId="2" fontId="52" fillId="0" borderId="0" applyProtection="0">
      <alignment/>
    </xf>
    <xf numFmtId="4" fontId="52" fillId="0" borderId="0" applyProtection="0">
      <alignment/>
    </xf>
  </cellStyleXfs>
  <cellXfs count="351">
    <xf numFmtId="0" fontId="0" fillId="0" borderId="0" xfId="0" applyFont="1" applyAlignment="1">
      <alignment/>
    </xf>
    <xf numFmtId="0" fontId="93" fillId="0" borderId="0" xfId="0" applyFont="1" applyAlignment="1">
      <alignment horizontal="right" vertical="center" wrapText="1"/>
    </xf>
    <xf numFmtId="0" fontId="94" fillId="0" borderId="0" xfId="0" applyFont="1" applyAlignment="1">
      <alignment horizontal="center" vertical="center" wrapText="1"/>
    </xf>
    <xf numFmtId="0" fontId="95" fillId="0" borderId="0" xfId="0" applyFont="1" applyAlignment="1">
      <alignment horizontal="center" vertical="center" wrapText="1"/>
    </xf>
    <xf numFmtId="0" fontId="93" fillId="0" borderId="24" xfId="0" applyFont="1" applyBorder="1" applyAlignment="1">
      <alignment horizontal="right" vertical="center" wrapText="1"/>
    </xf>
    <xf numFmtId="0" fontId="96" fillId="0" borderId="24" xfId="0" applyFont="1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96" fillId="0" borderId="25" xfId="0" applyFont="1" applyBorder="1" applyAlignment="1">
      <alignment horizontal="center" vertical="center" wrapText="1"/>
    </xf>
    <xf numFmtId="0" fontId="96" fillId="0" borderId="26" xfId="0" applyFont="1" applyBorder="1" applyAlignment="1">
      <alignment horizontal="center" vertical="center" wrapText="1"/>
    </xf>
    <xf numFmtId="0" fontId="93" fillId="54" borderId="27" xfId="0" applyFont="1" applyFill="1" applyBorder="1" applyAlignment="1">
      <alignment horizontal="center" vertical="center" wrapText="1"/>
    </xf>
    <xf numFmtId="0" fontId="93" fillId="54" borderId="28" xfId="0" applyFont="1" applyFill="1" applyBorder="1" applyAlignment="1">
      <alignment horizontal="center" vertical="center" wrapText="1"/>
    </xf>
    <xf numFmtId="0" fontId="97" fillId="0" borderId="29" xfId="0" applyFont="1" applyBorder="1" applyAlignment="1">
      <alignment horizontal="center" vertical="center" wrapText="1"/>
    </xf>
    <xf numFmtId="0" fontId="93" fillId="0" borderId="26" xfId="0" applyFont="1" applyBorder="1" applyAlignment="1">
      <alignment horizontal="center" vertical="center" wrapText="1"/>
    </xf>
    <xf numFmtId="0" fontId="93" fillId="0" borderId="24" xfId="0" applyFont="1" applyBorder="1" applyAlignment="1">
      <alignment horizontal="left" vertical="center" wrapText="1"/>
    </xf>
    <xf numFmtId="0" fontId="98" fillId="57" borderId="26" xfId="0" applyFont="1" applyFill="1" applyBorder="1" applyAlignment="1">
      <alignment horizontal="center" vertical="center" wrapText="1"/>
    </xf>
    <xf numFmtId="0" fontId="98" fillId="57" borderId="24" xfId="0" applyFont="1" applyFill="1" applyBorder="1" applyAlignment="1">
      <alignment horizontal="center" vertical="center" wrapText="1"/>
    </xf>
    <xf numFmtId="0" fontId="99" fillId="57" borderId="26" xfId="0" applyFont="1" applyFill="1" applyBorder="1" applyAlignment="1">
      <alignment horizontal="center" vertical="center" wrapText="1"/>
    </xf>
    <xf numFmtId="0" fontId="99" fillId="57" borderId="24" xfId="0" applyFont="1" applyFill="1" applyBorder="1" applyAlignment="1">
      <alignment horizontal="center" vertical="center" wrapText="1"/>
    </xf>
    <xf numFmtId="0" fontId="100" fillId="58" borderId="24" xfId="0" applyFont="1" applyFill="1" applyBorder="1" applyAlignment="1">
      <alignment horizontal="center" vertical="center" wrapText="1"/>
    </xf>
    <xf numFmtId="0" fontId="93" fillId="54" borderId="28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justify" vertical="center" wrapText="1"/>
    </xf>
    <xf numFmtId="0" fontId="101" fillId="0" borderId="0" xfId="0" applyFont="1" applyBorder="1" applyAlignment="1">
      <alignment/>
    </xf>
    <xf numFmtId="0" fontId="102" fillId="0" borderId="30" xfId="0" applyFont="1" applyBorder="1" applyAlignment="1">
      <alignment horizontal="center" vertical="center" wrapText="1"/>
    </xf>
    <xf numFmtId="0" fontId="66" fillId="54" borderId="31" xfId="0" applyFont="1" applyFill="1" applyBorder="1" applyAlignment="1">
      <alignment horizontal="center" vertical="center" wrapText="1"/>
    </xf>
    <xf numFmtId="0" fontId="103" fillId="0" borderId="31" xfId="0" applyFont="1" applyBorder="1" applyAlignment="1">
      <alignment horizontal="center" vertical="center" wrapText="1"/>
    </xf>
    <xf numFmtId="0" fontId="104" fillId="0" borderId="32" xfId="0" applyFont="1" applyBorder="1" applyAlignment="1">
      <alignment horizontal="center" vertical="center" wrapText="1"/>
    </xf>
    <xf numFmtId="0" fontId="105" fillId="0" borderId="33" xfId="0" applyFont="1" applyBorder="1" applyAlignment="1">
      <alignment horizontal="center" vertical="center" wrapText="1"/>
    </xf>
    <xf numFmtId="0" fontId="91" fillId="54" borderId="14" xfId="0" applyFont="1" applyFill="1" applyBorder="1" applyAlignment="1">
      <alignment horizontal="center" vertical="center" wrapText="1"/>
    </xf>
    <xf numFmtId="0" fontId="103" fillId="0" borderId="34" xfId="0" applyFont="1" applyBorder="1" applyAlignment="1">
      <alignment horizontal="center" vertical="center" wrapText="1"/>
    </xf>
    <xf numFmtId="0" fontId="91" fillId="0" borderId="35" xfId="0" applyFont="1" applyFill="1" applyBorder="1" applyAlignment="1">
      <alignment horizontal="center" vertical="center" wrapText="1"/>
    </xf>
    <xf numFmtId="0" fontId="91" fillId="0" borderId="22" xfId="0" applyFont="1" applyFill="1" applyBorder="1" applyAlignment="1">
      <alignment horizontal="center" vertical="center" wrapText="1"/>
    </xf>
    <xf numFmtId="0" fontId="91" fillId="0" borderId="36" xfId="0" applyFont="1" applyFill="1" applyBorder="1" applyAlignment="1">
      <alignment horizontal="center" vertical="center" wrapText="1"/>
    </xf>
    <xf numFmtId="0" fontId="104" fillId="54" borderId="37" xfId="0" applyFont="1" applyFill="1" applyBorder="1" applyAlignment="1">
      <alignment horizontal="center" vertical="center" wrapText="1"/>
    </xf>
    <xf numFmtId="0" fontId="105" fillId="0" borderId="33" xfId="0" applyFont="1" applyFill="1" applyBorder="1" applyAlignment="1">
      <alignment horizontal="center" vertical="center" wrapText="1"/>
    </xf>
    <xf numFmtId="0" fontId="91" fillId="0" borderId="14" xfId="0" applyFont="1" applyFill="1" applyBorder="1" applyAlignment="1">
      <alignment horizontal="center" vertical="center" wrapText="1"/>
    </xf>
    <xf numFmtId="0" fontId="91" fillId="0" borderId="14" xfId="0" applyFont="1" applyBorder="1" applyAlignment="1">
      <alignment horizontal="center" vertical="center" wrapText="1"/>
    </xf>
    <xf numFmtId="0" fontId="106" fillId="0" borderId="14" xfId="0" applyFont="1" applyBorder="1" applyAlignment="1">
      <alignment horizontal="center" vertical="center" wrapText="1"/>
    </xf>
    <xf numFmtId="0" fontId="106" fillId="0" borderId="38" xfId="0" applyFont="1" applyBorder="1" applyAlignment="1">
      <alignment horizontal="center" vertical="center" wrapText="1"/>
    </xf>
    <xf numFmtId="0" fontId="106" fillId="0" borderId="33" xfId="0" applyFont="1" applyBorder="1" applyAlignment="1">
      <alignment horizontal="center" vertical="center" wrapText="1"/>
    </xf>
    <xf numFmtId="0" fontId="106" fillId="0" borderId="39" xfId="0" applyFont="1" applyBorder="1" applyAlignment="1">
      <alignment horizontal="center" vertical="center" wrapText="1"/>
    </xf>
    <xf numFmtId="0" fontId="106" fillId="0" borderId="40" xfId="0" applyFont="1" applyFill="1" applyBorder="1" applyAlignment="1">
      <alignment horizontal="center" vertical="center" wrapText="1"/>
    </xf>
    <xf numFmtId="0" fontId="104" fillId="0" borderId="41" xfId="0" applyFont="1" applyFill="1" applyBorder="1" applyAlignment="1">
      <alignment horizontal="center" vertical="center" wrapText="1"/>
    </xf>
    <xf numFmtId="0" fontId="107" fillId="0" borderId="33" xfId="0" applyFont="1" applyBorder="1" applyAlignment="1">
      <alignment horizontal="center" vertical="center" wrapText="1"/>
    </xf>
    <xf numFmtId="0" fontId="106" fillId="54" borderId="14" xfId="0" applyFont="1" applyFill="1" applyBorder="1" applyAlignment="1">
      <alignment horizontal="center" vertical="center" wrapText="1"/>
    </xf>
    <xf numFmtId="0" fontId="91" fillId="0" borderId="14" xfId="0" applyFont="1" applyFill="1" applyBorder="1" applyAlignment="1">
      <alignment vertical="center" wrapText="1"/>
    </xf>
    <xf numFmtId="0" fontId="91" fillId="0" borderId="38" xfId="0" applyFont="1" applyFill="1" applyBorder="1" applyAlignment="1">
      <alignment horizontal="center" vertical="center" wrapText="1"/>
    </xf>
    <xf numFmtId="0" fontId="91" fillId="0" borderId="33" xfId="0" applyFont="1" applyFill="1" applyBorder="1" applyAlignment="1">
      <alignment horizontal="center" vertical="center" wrapText="1"/>
    </xf>
    <xf numFmtId="0" fontId="91" fillId="0" borderId="14" xfId="0" applyFont="1" applyFill="1" applyBorder="1" applyAlignment="1">
      <alignment horizontal="center" vertical="center" wrapText="1"/>
    </xf>
    <xf numFmtId="0" fontId="91" fillId="0" borderId="38" xfId="0" applyFont="1" applyFill="1" applyBorder="1" applyAlignment="1">
      <alignment horizontal="center" vertical="center" wrapText="1"/>
    </xf>
    <xf numFmtId="0" fontId="91" fillId="0" borderId="39" xfId="0" applyFont="1" applyFill="1" applyBorder="1" applyAlignment="1">
      <alignment horizontal="center" vertical="center" wrapText="1"/>
    </xf>
    <xf numFmtId="9" fontId="0" fillId="0" borderId="40" xfId="146" applyFont="1" applyFill="1" applyBorder="1" applyAlignment="1">
      <alignment horizontal="center" vertical="center" wrapText="1"/>
    </xf>
    <xf numFmtId="9" fontId="108" fillId="54" borderId="42" xfId="0" applyNumberFormat="1" applyFont="1" applyFill="1" applyBorder="1" applyAlignment="1">
      <alignment horizontal="center" vertical="center" wrapText="1"/>
    </xf>
    <xf numFmtId="0" fontId="91" fillId="0" borderId="34" xfId="0" applyFont="1" applyFill="1" applyBorder="1" applyAlignment="1">
      <alignment horizontal="center" vertical="center" wrapText="1"/>
    </xf>
    <xf numFmtId="0" fontId="91" fillId="54" borderId="38" xfId="0" applyFont="1" applyFill="1" applyBorder="1" applyAlignment="1">
      <alignment horizontal="center" vertical="center" wrapText="1"/>
    </xf>
    <xf numFmtId="0" fontId="91" fillId="54" borderId="43" xfId="0" applyFont="1" applyFill="1" applyBorder="1" applyAlignment="1">
      <alignment horizontal="center" vertical="center" wrapText="1"/>
    </xf>
    <xf numFmtId="0" fontId="91" fillId="54" borderId="14" xfId="0" applyFont="1" applyFill="1" applyBorder="1" applyAlignment="1">
      <alignment horizontal="center" vertical="center" wrapText="1"/>
    </xf>
    <xf numFmtId="0" fontId="91" fillId="54" borderId="38" xfId="0" applyFont="1" applyFill="1" applyBorder="1" applyAlignment="1">
      <alignment horizontal="center" vertical="center" wrapText="1"/>
    </xf>
    <xf numFmtId="0" fontId="91" fillId="54" borderId="39" xfId="0" applyFont="1" applyFill="1" applyBorder="1" applyAlignment="1">
      <alignment horizontal="center" vertical="center" wrapText="1"/>
    </xf>
    <xf numFmtId="9" fontId="19" fillId="59" borderId="40" xfId="146" applyFont="1" applyFill="1" applyBorder="1" applyAlignment="1">
      <alignment horizontal="center" vertical="center" wrapText="1"/>
    </xf>
    <xf numFmtId="0" fontId="91" fillId="54" borderId="33" xfId="0" applyFont="1" applyFill="1" applyBorder="1" applyAlignment="1">
      <alignment horizontal="center" vertical="center" wrapText="1"/>
    </xf>
    <xf numFmtId="0" fontId="91" fillId="54" borderId="3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0" fillId="54" borderId="14" xfId="0" applyFill="1" applyBorder="1" applyAlignment="1">
      <alignment horizontal="center" vertical="center" wrapText="1"/>
    </xf>
    <xf numFmtId="0" fontId="0" fillId="54" borderId="38" xfId="0" applyFill="1" applyBorder="1" applyAlignment="1">
      <alignment horizontal="center" vertical="center" wrapText="1"/>
    </xf>
    <xf numFmtId="0" fontId="0" fillId="54" borderId="39" xfId="0" applyFill="1" applyBorder="1" applyAlignment="1">
      <alignment horizontal="center" vertical="center" wrapText="1"/>
    </xf>
    <xf numFmtId="0" fontId="107" fillId="0" borderId="44" xfId="0" applyFont="1" applyBorder="1" applyAlignment="1">
      <alignment horizontal="center" vertical="center" wrapText="1"/>
    </xf>
    <xf numFmtId="0" fontId="91" fillId="54" borderId="45" xfId="0" applyFont="1" applyFill="1" applyBorder="1" applyAlignment="1">
      <alignment horizontal="center" vertical="center" wrapText="1"/>
    </xf>
    <xf numFmtId="0" fontId="91" fillId="0" borderId="45" xfId="0" applyFont="1" applyFill="1" applyBorder="1" applyAlignment="1">
      <alignment horizontal="center" vertical="center" wrapText="1"/>
    </xf>
    <xf numFmtId="0" fontId="91" fillId="0" borderId="46" xfId="0" applyFont="1" applyFill="1" applyBorder="1" applyAlignment="1">
      <alignment horizontal="center" vertical="center" wrapText="1"/>
    </xf>
    <xf numFmtId="0" fontId="91" fillId="0" borderId="44" xfId="0" applyFont="1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9" fontId="0" fillId="0" borderId="48" xfId="146" applyFont="1" applyFill="1" applyBorder="1" applyAlignment="1">
      <alignment horizontal="center" vertical="center" wrapText="1"/>
    </xf>
    <xf numFmtId="9" fontId="108" fillId="54" borderId="49" xfId="0" applyNumberFormat="1" applyFont="1" applyFill="1" applyBorder="1" applyAlignment="1">
      <alignment horizontal="center" vertical="center" wrapText="1"/>
    </xf>
    <xf numFmtId="0" fontId="109" fillId="0" borderId="0" xfId="138" applyFont="1" applyFill="1" applyAlignment="1">
      <alignment vertical="center"/>
      <protection/>
    </xf>
    <xf numFmtId="0" fontId="109" fillId="0" borderId="0" xfId="138" applyFont="1" applyFill="1" applyAlignment="1">
      <alignment horizontal="left" vertical="center"/>
      <protection/>
    </xf>
    <xf numFmtId="0" fontId="109" fillId="0" borderId="0" xfId="138" applyFont="1" applyFill="1" applyBorder="1" applyAlignment="1">
      <alignment vertical="center"/>
      <protection/>
    </xf>
    <xf numFmtId="0" fontId="21" fillId="0" borderId="0" xfId="138" applyFont="1" applyFill="1" applyAlignment="1">
      <alignment vertical="center"/>
      <protection/>
    </xf>
    <xf numFmtId="0" fontId="19" fillId="0" borderId="0" xfId="138" applyFill="1" applyAlignment="1">
      <alignment vertical="center"/>
      <protection/>
    </xf>
    <xf numFmtId="0" fontId="19" fillId="0" borderId="0" xfId="138" applyFill="1" applyBorder="1" applyAlignment="1">
      <alignment vertical="center"/>
      <protection/>
    </xf>
    <xf numFmtId="0" fontId="108" fillId="0" borderId="0" xfId="138" applyFont="1" applyFill="1" applyAlignment="1">
      <alignment vertical="center"/>
      <protection/>
    </xf>
    <xf numFmtId="0" fontId="110" fillId="0" borderId="0" xfId="138" applyFont="1" applyFill="1" applyAlignment="1">
      <alignment vertical="center"/>
      <protection/>
    </xf>
    <xf numFmtId="0" fontId="110" fillId="0" borderId="0" xfId="138" applyFont="1" applyFill="1" applyBorder="1" applyAlignment="1">
      <alignment vertical="center"/>
      <protection/>
    </xf>
    <xf numFmtId="0" fontId="19" fillId="0" borderId="0" xfId="138" applyFill="1" applyAlignment="1">
      <alignment vertical="center" wrapText="1"/>
      <protection/>
    </xf>
    <xf numFmtId="0" fontId="21" fillId="0" borderId="0" xfId="138" applyFont="1" applyFill="1" applyAlignment="1">
      <alignment vertical="center" wrapText="1"/>
      <protection/>
    </xf>
    <xf numFmtId="0" fontId="19" fillId="0" borderId="0" xfId="138" applyFill="1" applyBorder="1" applyAlignment="1">
      <alignment vertical="center" wrapText="1"/>
      <protection/>
    </xf>
    <xf numFmtId="0" fontId="22" fillId="0" borderId="50" xfId="138" applyFont="1" applyFill="1" applyBorder="1" applyAlignment="1">
      <alignment horizontal="center" vertical="center" wrapText="1"/>
      <protection/>
    </xf>
    <xf numFmtId="0" fontId="22" fillId="0" borderId="34" xfId="138" applyFont="1" applyFill="1" applyBorder="1" applyAlignment="1">
      <alignment horizontal="center" vertical="center" wrapText="1"/>
      <protection/>
    </xf>
    <xf numFmtId="0" fontId="22" fillId="0" borderId="51" xfId="138" applyFont="1" applyFill="1" applyBorder="1" applyAlignment="1">
      <alignment horizontal="center" vertical="center" wrapText="1"/>
      <protection/>
    </xf>
    <xf numFmtId="0" fontId="19" fillId="54" borderId="52" xfId="138" applyFill="1" applyBorder="1" applyAlignment="1">
      <alignment vertical="center" wrapText="1"/>
      <protection/>
    </xf>
    <xf numFmtId="0" fontId="19" fillId="54" borderId="53" xfId="138" applyFill="1" applyBorder="1" applyAlignment="1">
      <alignment vertical="center" wrapText="1"/>
      <protection/>
    </xf>
    <xf numFmtId="0" fontId="19" fillId="54" borderId="54" xfId="138" applyFill="1" applyBorder="1" applyAlignment="1">
      <alignment vertical="center" wrapText="1"/>
      <protection/>
    </xf>
    <xf numFmtId="0" fontId="19" fillId="54" borderId="33" xfId="138" applyFill="1" applyBorder="1" applyAlignment="1">
      <alignment vertical="center" wrapText="1"/>
      <protection/>
    </xf>
    <xf numFmtId="0" fontId="19" fillId="54" borderId="14" xfId="138" applyFill="1" applyBorder="1" applyAlignment="1">
      <alignment vertical="center" wrapText="1"/>
      <protection/>
    </xf>
    <xf numFmtId="0" fontId="19" fillId="54" borderId="44" xfId="138" applyFill="1" applyBorder="1" applyAlignment="1">
      <alignment vertical="center" wrapText="1"/>
      <protection/>
    </xf>
    <xf numFmtId="0" fontId="19" fillId="54" borderId="45" xfId="138" applyFill="1" applyBorder="1" applyAlignment="1">
      <alignment vertical="center" wrapText="1"/>
      <protection/>
    </xf>
    <xf numFmtId="0" fontId="19" fillId="54" borderId="47" xfId="138" applyFill="1" applyBorder="1" applyAlignment="1">
      <alignment vertical="center" wrapText="1"/>
      <protection/>
    </xf>
    <xf numFmtId="0" fontId="23" fillId="0" borderId="0" xfId="138" applyFont="1" applyFill="1" applyBorder="1" applyAlignment="1">
      <alignment vertical="center" wrapText="1"/>
      <protection/>
    </xf>
    <xf numFmtId="0" fontId="24" fillId="0" borderId="0" xfId="138" applyFont="1" applyFill="1" applyBorder="1" applyAlignment="1">
      <alignment horizontal="center" vertical="center" wrapText="1"/>
      <protection/>
    </xf>
    <xf numFmtId="0" fontId="21" fillId="0" borderId="0" xfId="138" applyFont="1" applyFill="1" applyBorder="1" applyAlignment="1">
      <alignment vertical="center" wrapText="1"/>
      <protection/>
    </xf>
    <xf numFmtId="0" fontId="25" fillId="0" borderId="14" xfId="0" applyFont="1" applyFill="1" applyBorder="1" applyAlignment="1">
      <alignment horizontal="center"/>
    </xf>
    <xf numFmtId="0" fontId="109" fillId="0" borderId="0" xfId="0" applyFont="1" applyBorder="1" applyAlignment="1">
      <alignment/>
    </xf>
    <xf numFmtId="0" fontId="109" fillId="0" borderId="0" xfId="0" applyFont="1" applyAlignment="1">
      <alignment/>
    </xf>
    <xf numFmtId="0" fontId="111" fillId="0" borderId="0" xfId="0" applyFont="1" applyBorder="1" applyAlignment="1">
      <alignment/>
    </xf>
    <xf numFmtId="0" fontId="112" fillId="0" borderId="0" xfId="0" applyFont="1" applyBorder="1" applyAlignment="1">
      <alignment/>
    </xf>
    <xf numFmtId="0" fontId="26" fillId="0" borderId="33" xfId="0" applyFont="1" applyFill="1" applyBorder="1" applyAlignment="1">
      <alignment horizontal="center" vertical="center"/>
    </xf>
    <xf numFmtId="0" fontId="25" fillId="54" borderId="38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2" fillId="54" borderId="14" xfId="0" applyFont="1" applyFill="1" applyBorder="1" applyAlignment="1">
      <alignment horizontal="center" vertical="center"/>
    </xf>
    <xf numFmtId="0" fontId="27" fillId="0" borderId="0" xfId="0" applyFont="1" applyBorder="1" applyAlignment="1">
      <alignment/>
    </xf>
    <xf numFmtId="0" fontId="113" fillId="0" borderId="0" xfId="0" applyFont="1" applyBorder="1" applyAlignment="1">
      <alignment/>
    </xf>
    <xf numFmtId="0" fontId="25" fillId="0" borderId="55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6" fillId="0" borderId="7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49" fontId="21" fillId="0" borderId="33" xfId="0" applyNumberFormat="1" applyFont="1" applyBorder="1" applyAlignment="1">
      <alignment horizontal="center" vertical="center"/>
    </xf>
    <xf numFmtId="0" fontId="22" fillId="54" borderId="38" xfId="0" applyFont="1" applyFill="1" applyBorder="1" applyAlignment="1">
      <alignment horizontal="center" vertical="center"/>
    </xf>
    <xf numFmtId="0" fontId="19" fillId="54" borderId="56" xfId="0" applyFont="1" applyFill="1" applyBorder="1" applyAlignment="1">
      <alignment horizontal="center" vertical="center"/>
    </xf>
    <xf numFmtId="3" fontId="19" fillId="54" borderId="57" xfId="0" applyNumberFormat="1" applyFont="1" applyFill="1" applyBorder="1" applyAlignment="1">
      <alignment horizontal="center" vertical="center"/>
    </xf>
    <xf numFmtId="3" fontId="19" fillId="54" borderId="14" xfId="0" applyNumberFormat="1" applyFont="1" applyFill="1" applyBorder="1" applyAlignment="1">
      <alignment horizontal="center" vertical="center"/>
    </xf>
    <xf numFmtId="3" fontId="19" fillId="59" borderId="58" xfId="0" applyNumberFormat="1" applyFont="1" applyFill="1" applyBorder="1" applyAlignment="1">
      <alignment horizontal="center" vertical="center"/>
    </xf>
    <xf numFmtId="3" fontId="19" fillId="59" borderId="57" xfId="0" applyNumberFormat="1" applyFont="1" applyFill="1" applyBorder="1" applyAlignment="1">
      <alignment horizontal="center" vertical="center"/>
    </xf>
    <xf numFmtId="3" fontId="19" fillId="59" borderId="39" xfId="0" applyNumberFormat="1" applyFont="1" applyFill="1" applyBorder="1" applyAlignment="1">
      <alignment horizontal="center" vertical="center"/>
    </xf>
    <xf numFmtId="3" fontId="19" fillId="54" borderId="42" xfId="0" applyNumberFormat="1" applyFont="1" applyFill="1" applyBorder="1" applyAlignment="1">
      <alignment horizontal="center" vertical="center"/>
    </xf>
    <xf numFmtId="49" fontId="21" fillId="0" borderId="59" xfId="0" applyNumberFormat="1" applyFont="1" applyBorder="1" applyAlignment="1">
      <alignment horizontal="center" vertical="center"/>
    </xf>
    <xf numFmtId="0" fontId="22" fillId="54" borderId="60" xfId="0" applyFont="1" applyFill="1" applyBorder="1" applyAlignment="1">
      <alignment horizontal="center" vertical="center"/>
    </xf>
    <xf numFmtId="0" fontId="19" fillId="54" borderId="61" xfId="0" applyFont="1" applyFill="1" applyBorder="1" applyAlignment="1">
      <alignment horizontal="center" vertical="center"/>
    </xf>
    <xf numFmtId="3" fontId="19" fillId="54" borderId="62" xfId="0" applyNumberFormat="1" applyFont="1" applyFill="1" applyBorder="1" applyAlignment="1">
      <alignment horizontal="center" vertical="center"/>
    </xf>
    <xf numFmtId="3" fontId="19" fillId="54" borderId="63" xfId="0" applyNumberFormat="1" applyFont="1" applyFill="1" applyBorder="1" applyAlignment="1">
      <alignment horizontal="center" vertical="center"/>
    </xf>
    <xf numFmtId="3" fontId="19" fillId="59" borderId="64" xfId="0" applyNumberFormat="1" applyFont="1" applyFill="1" applyBorder="1" applyAlignment="1">
      <alignment horizontal="center" vertical="center"/>
    </xf>
    <xf numFmtId="3" fontId="19" fillId="59" borderId="62" xfId="0" applyNumberFormat="1" applyFont="1" applyFill="1" applyBorder="1" applyAlignment="1">
      <alignment horizontal="center" vertical="center"/>
    </xf>
    <xf numFmtId="3" fontId="19" fillId="59" borderId="65" xfId="0" applyNumberFormat="1" applyFont="1" applyFill="1" applyBorder="1" applyAlignment="1">
      <alignment horizontal="center" vertical="center"/>
    </xf>
    <xf numFmtId="3" fontId="19" fillId="54" borderId="66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2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168" fontId="25" fillId="0" borderId="0" xfId="0" applyNumberFormat="1" applyFont="1" applyFill="1" applyBorder="1" applyAlignment="1">
      <alignment horizontal="center" vertical="center"/>
    </xf>
    <xf numFmtId="0" fontId="30" fillId="22" borderId="0" xfId="0" applyFont="1" applyFill="1" applyAlignment="1">
      <alignment/>
    </xf>
    <xf numFmtId="0" fontId="19" fillId="22" borderId="0" xfId="0" applyFont="1" applyFill="1" applyAlignment="1">
      <alignment/>
    </xf>
    <xf numFmtId="0" fontId="19" fillId="22" borderId="67" xfId="0" applyFont="1" applyFill="1" applyBorder="1" applyAlignment="1">
      <alignment/>
    </xf>
    <xf numFmtId="0" fontId="19" fillId="22" borderId="68" xfId="0" applyFont="1" applyFill="1" applyBorder="1" applyAlignment="1">
      <alignment/>
    </xf>
    <xf numFmtId="0" fontId="108" fillId="22" borderId="69" xfId="0" applyFont="1" applyFill="1" applyBorder="1" applyAlignment="1">
      <alignment horizontal="center"/>
    </xf>
    <xf numFmtId="0" fontId="25" fillId="0" borderId="0" xfId="0" applyFont="1" applyAlignment="1">
      <alignment vertical="center"/>
    </xf>
    <xf numFmtId="49" fontId="21" fillId="22" borderId="33" xfId="0" applyNumberFormat="1" applyFont="1" applyFill="1" applyBorder="1" applyAlignment="1">
      <alignment horizontal="center" vertical="center"/>
    </xf>
    <xf numFmtId="0" fontId="19" fillId="22" borderId="14" xfId="0" applyFont="1" applyFill="1" applyBorder="1" applyAlignment="1">
      <alignment vertical="center" wrapText="1"/>
    </xf>
    <xf numFmtId="0" fontId="19" fillId="22" borderId="14" xfId="0" applyFont="1" applyFill="1" applyBorder="1" applyAlignment="1">
      <alignment horizontal="center" vertical="center"/>
    </xf>
    <xf numFmtId="3" fontId="19" fillId="22" borderId="14" xfId="0" applyNumberFormat="1" applyFont="1" applyFill="1" applyBorder="1" applyAlignment="1">
      <alignment horizontal="center" vertical="center"/>
    </xf>
    <xf numFmtId="3" fontId="108" fillId="22" borderId="14" xfId="0" applyNumberFormat="1" applyFont="1" applyFill="1" applyBorder="1" applyAlignment="1">
      <alignment horizontal="center" vertical="center"/>
    </xf>
    <xf numFmtId="3" fontId="110" fillId="22" borderId="14" xfId="0" applyNumberFormat="1" applyFont="1" applyFill="1" applyBorder="1" applyAlignment="1">
      <alignment horizontal="center" vertical="center"/>
    </xf>
    <xf numFmtId="169" fontId="108" fillId="22" borderId="14" xfId="1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9" fontId="21" fillId="22" borderId="44" xfId="0" applyNumberFormat="1" applyFont="1" applyFill="1" applyBorder="1" applyAlignment="1">
      <alignment horizontal="center" vertical="center"/>
    </xf>
    <xf numFmtId="0" fontId="19" fillId="22" borderId="45" xfId="0" applyFont="1" applyFill="1" applyBorder="1" applyAlignment="1">
      <alignment vertical="center" wrapText="1"/>
    </xf>
    <xf numFmtId="0" fontId="19" fillId="22" borderId="45" xfId="0" applyFont="1" applyFill="1" applyBorder="1" applyAlignment="1">
      <alignment horizontal="center" vertical="center"/>
    </xf>
    <xf numFmtId="3" fontId="19" fillId="22" borderId="45" xfId="0" applyNumberFormat="1" applyFont="1" applyFill="1" applyBorder="1" applyAlignment="1">
      <alignment horizontal="center" vertical="center"/>
    </xf>
    <xf numFmtId="3" fontId="108" fillId="22" borderId="45" xfId="0" applyNumberFormat="1" applyFont="1" applyFill="1" applyBorder="1" applyAlignment="1">
      <alignment horizontal="center" vertical="center"/>
    </xf>
    <xf numFmtId="3" fontId="110" fillId="22" borderId="45" xfId="0" applyNumberFormat="1" applyFont="1" applyFill="1" applyBorder="1" applyAlignment="1">
      <alignment horizontal="center" vertical="center"/>
    </xf>
    <xf numFmtId="169" fontId="108" fillId="22" borderId="45" xfId="146" applyNumberFormat="1" applyFont="1" applyFill="1" applyBorder="1" applyAlignment="1">
      <alignment horizontal="center" vertical="center"/>
    </xf>
    <xf numFmtId="9" fontId="108" fillId="22" borderId="45" xfId="146" applyNumberFormat="1" applyFont="1" applyFill="1" applyBorder="1" applyAlignment="1">
      <alignment horizontal="center" vertical="center"/>
    </xf>
    <xf numFmtId="0" fontId="19" fillId="0" borderId="0" xfId="139">
      <alignment/>
      <protection/>
    </xf>
    <xf numFmtId="0" fontId="25" fillId="0" borderId="0" xfId="139" applyFont="1">
      <alignment/>
      <protection/>
    </xf>
    <xf numFmtId="0" fontId="22" fillId="0" borderId="33" xfId="139" applyFont="1" applyFill="1" applyBorder="1" applyAlignment="1">
      <alignment/>
      <protection/>
    </xf>
    <xf numFmtId="0" fontId="22" fillId="0" borderId="14" xfId="139" applyFont="1" applyFill="1" applyBorder="1" applyAlignment="1">
      <alignment horizontal="center"/>
      <protection/>
    </xf>
    <xf numFmtId="0" fontId="108" fillId="0" borderId="0" xfId="139" applyFont="1" applyAlignment="1">
      <alignment horizontal="center"/>
      <protection/>
    </xf>
    <xf numFmtId="0" fontId="25" fillId="0" borderId="70" xfId="139" applyFont="1" applyFill="1" applyBorder="1" applyAlignment="1">
      <alignment/>
      <protection/>
    </xf>
    <xf numFmtId="0" fontId="25" fillId="0" borderId="71" xfId="139" applyFont="1" applyFill="1" applyBorder="1" applyAlignment="1">
      <alignment/>
      <protection/>
    </xf>
    <xf numFmtId="0" fontId="22" fillId="0" borderId="55" xfId="139" applyFont="1" applyFill="1" applyBorder="1" applyAlignment="1">
      <alignment/>
      <protection/>
    </xf>
    <xf numFmtId="0" fontId="25" fillId="0" borderId="0" xfId="139" applyFont="1" applyFill="1" applyBorder="1" applyAlignment="1">
      <alignment horizontal="left"/>
      <protection/>
    </xf>
    <xf numFmtId="0" fontId="22" fillId="0" borderId="34" xfId="139" applyFont="1" applyFill="1" applyBorder="1" applyAlignment="1">
      <alignment horizontal="center" vertical="center"/>
      <protection/>
    </xf>
    <xf numFmtId="0" fontId="22" fillId="0" borderId="34" xfId="139" applyFont="1" applyFill="1" applyBorder="1" applyAlignment="1">
      <alignment horizontal="center" vertical="center" wrapText="1"/>
      <protection/>
    </xf>
    <xf numFmtId="0" fontId="25" fillId="0" borderId="0" xfId="139" applyFont="1" applyFill="1" applyBorder="1" applyAlignment="1">
      <alignment horizontal="center"/>
      <protection/>
    </xf>
    <xf numFmtId="0" fontId="22" fillId="0" borderId="0" xfId="139" applyFont="1" applyFill="1" applyBorder="1" applyAlignment="1">
      <alignment horizontal="center"/>
      <protection/>
    </xf>
    <xf numFmtId="0" fontId="21" fillId="0" borderId="72" xfId="139" applyFont="1" applyFill="1" applyBorder="1" applyAlignment="1">
      <alignment horizontal="center" vertical="center"/>
      <protection/>
    </xf>
    <xf numFmtId="0" fontId="21" fillId="0" borderId="73" xfId="139" applyFont="1" applyFill="1" applyBorder="1" applyAlignment="1">
      <alignment horizontal="center" vertical="center"/>
      <protection/>
    </xf>
    <xf numFmtId="49" fontId="114" fillId="0" borderId="74" xfId="139" applyNumberFormat="1" applyFont="1" applyFill="1" applyBorder="1" applyAlignment="1">
      <alignment horizontal="center" vertical="center"/>
      <protection/>
    </xf>
    <xf numFmtId="49" fontId="114" fillId="0" borderId="75" xfId="139" applyNumberFormat="1" applyFont="1" applyFill="1" applyBorder="1" applyAlignment="1">
      <alignment horizontal="center" vertical="center"/>
      <protection/>
    </xf>
    <xf numFmtId="0" fontId="109" fillId="0" borderId="0" xfId="139" applyFont="1" applyAlignment="1">
      <alignment horizontal="center"/>
      <protection/>
    </xf>
    <xf numFmtId="0" fontId="25" fillId="0" borderId="14" xfId="139" applyFont="1" applyBorder="1" applyAlignment="1">
      <alignment horizontal="center"/>
      <protection/>
    </xf>
    <xf numFmtId="0" fontId="25" fillId="0" borderId="71" xfId="139" applyFont="1" applyFill="1" applyBorder="1" applyAlignment="1">
      <alignment horizontal="center"/>
      <protection/>
    </xf>
    <xf numFmtId="0" fontId="25" fillId="0" borderId="76" xfId="139" applyFont="1" applyFill="1" applyBorder="1" applyAlignment="1">
      <alignment horizontal="center"/>
      <protection/>
    </xf>
    <xf numFmtId="0" fontId="25" fillId="0" borderId="0" xfId="139" applyFont="1" applyAlignment="1">
      <alignment horizontal="center"/>
      <protection/>
    </xf>
    <xf numFmtId="0" fontId="22" fillId="54" borderId="38" xfId="139" applyFont="1" applyFill="1" applyBorder="1" applyAlignment="1">
      <alignment horizontal="center"/>
      <protection/>
    </xf>
    <xf numFmtId="0" fontId="25" fillId="0" borderId="77" xfId="139" applyFont="1" applyFill="1" applyBorder="1" applyAlignment="1">
      <alignment horizontal="center"/>
      <protection/>
    </xf>
    <xf numFmtId="168" fontId="25" fillId="54" borderId="74" xfId="139" applyNumberFormat="1" applyFont="1" applyFill="1" applyBorder="1" applyAlignment="1">
      <alignment horizontal="center"/>
      <protection/>
    </xf>
    <xf numFmtId="168" fontId="25" fillId="59" borderId="75" xfId="139" applyNumberFormat="1" applyFont="1" applyFill="1" applyBorder="1" applyAlignment="1">
      <alignment horizontal="center"/>
      <protection/>
    </xf>
    <xf numFmtId="168" fontId="22" fillId="59" borderId="69" xfId="139" applyNumberFormat="1" applyFont="1" applyFill="1" applyBorder="1" applyAlignment="1">
      <alignment horizontal="center" vertical="top" wrapText="1"/>
      <protection/>
    </xf>
    <xf numFmtId="168" fontId="115" fillId="59" borderId="78" xfId="139" applyNumberFormat="1" applyFont="1" applyFill="1" applyBorder="1" applyAlignment="1">
      <alignment horizontal="center"/>
      <protection/>
    </xf>
    <xf numFmtId="0" fontId="101" fillId="0" borderId="0" xfId="138" applyFont="1" applyFill="1" applyAlignment="1">
      <alignment vertical="center"/>
      <protection/>
    </xf>
    <xf numFmtId="0" fontId="22" fillId="0" borderId="79" xfId="139" applyFont="1" applyBorder="1" applyAlignment="1">
      <alignment vertical="center" wrapText="1"/>
      <protection/>
    </xf>
    <xf numFmtId="0" fontId="108" fillId="0" borderId="78" xfId="0" applyFont="1" applyBorder="1" applyAlignment="1">
      <alignment horizontal="center"/>
    </xf>
    <xf numFmtId="0" fontId="108" fillId="0" borderId="69" xfId="0" applyFont="1" applyBorder="1" applyAlignment="1">
      <alignment horizontal="center"/>
    </xf>
    <xf numFmtId="0" fontId="96" fillId="0" borderId="24" xfId="0" applyFont="1" applyBorder="1" applyAlignment="1">
      <alignment horizontal="center" vertical="center" wrapText="1"/>
    </xf>
    <xf numFmtId="0" fontId="93" fillId="0" borderId="24" xfId="0" applyFont="1" applyBorder="1" applyAlignment="1">
      <alignment horizontal="right" vertical="center" wrapText="1"/>
    </xf>
    <xf numFmtId="0" fontId="93" fillId="54" borderId="27" xfId="0" applyFont="1" applyFill="1" applyBorder="1" applyAlignment="1">
      <alignment horizontal="center" vertical="center" wrapText="1"/>
    </xf>
    <xf numFmtId="0" fontId="93" fillId="0" borderId="0" xfId="0" applyFont="1" applyAlignment="1">
      <alignment horizontal="right" vertical="center" wrapText="1"/>
    </xf>
    <xf numFmtId="0" fontId="97" fillId="0" borderId="29" xfId="0" applyFont="1" applyBorder="1" applyAlignment="1">
      <alignment horizontal="center" vertical="center" wrapText="1"/>
    </xf>
    <xf numFmtId="0" fontId="96" fillId="0" borderId="25" xfId="0" applyFont="1" applyBorder="1" applyAlignment="1">
      <alignment horizontal="center" vertical="center" wrapText="1"/>
    </xf>
    <xf numFmtId="0" fontId="22" fillId="54" borderId="38" xfId="139" applyFont="1" applyFill="1" applyBorder="1" applyAlignment="1">
      <alignment horizontal="center" wrapText="1"/>
      <protection/>
    </xf>
    <xf numFmtId="0" fontId="19" fillId="54" borderId="72" xfId="138" applyFill="1" applyBorder="1" applyAlignment="1">
      <alignment vertical="center" wrapText="1"/>
      <protection/>
    </xf>
    <xf numFmtId="0" fontId="19" fillId="54" borderId="74" xfId="138" applyFill="1" applyBorder="1" applyAlignment="1">
      <alignment vertical="center" wrapText="1"/>
      <protection/>
    </xf>
    <xf numFmtId="0" fontId="25" fillId="54" borderId="38" xfId="139" applyFont="1" applyFill="1" applyBorder="1" applyAlignment="1">
      <alignment horizontal="center"/>
      <protection/>
    </xf>
    <xf numFmtId="0" fontId="25" fillId="54" borderId="40" xfId="139" applyFont="1" applyFill="1" applyBorder="1" applyAlignment="1">
      <alignment horizontal="center"/>
      <protection/>
    </xf>
    <xf numFmtId="0" fontId="22" fillId="0" borderId="73" xfId="139" applyFont="1" applyBorder="1" applyAlignment="1">
      <alignment horizontal="center" vertical="center" wrapText="1"/>
      <protection/>
    </xf>
    <xf numFmtId="0" fontId="22" fillId="0" borderId="80" xfId="139" applyFont="1" applyBorder="1" applyAlignment="1">
      <alignment horizontal="center" vertical="center" wrapText="1"/>
      <protection/>
    </xf>
    <xf numFmtId="0" fontId="22" fillId="0" borderId="7" xfId="139" applyFont="1" applyBorder="1" applyAlignment="1">
      <alignment horizontal="center" vertical="center" wrapText="1"/>
      <protection/>
    </xf>
    <xf numFmtId="0" fontId="22" fillId="0" borderId="79" xfId="139" applyFont="1" applyBorder="1" applyAlignment="1">
      <alignment horizontal="center" vertical="center" wrapText="1"/>
      <protection/>
    </xf>
    <xf numFmtId="0" fontId="22" fillId="0" borderId="35" xfId="139" applyFont="1" applyBorder="1" applyAlignment="1">
      <alignment horizontal="center" vertical="center" wrapText="1"/>
      <protection/>
    </xf>
    <xf numFmtId="0" fontId="22" fillId="0" borderId="36" xfId="139" applyFont="1" applyBorder="1" applyAlignment="1">
      <alignment horizontal="center" vertical="center" wrapText="1"/>
      <protection/>
    </xf>
    <xf numFmtId="0" fontId="114" fillId="0" borderId="67" xfId="139" applyFont="1" applyFill="1" applyBorder="1" applyAlignment="1">
      <alignment horizontal="center"/>
      <protection/>
    </xf>
    <xf numFmtId="0" fontId="114" fillId="0" borderId="27" xfId="139" applyFont="1" applyFill="1" applyBorder="1" applyAlignment="1">
      <alignment horizontal="center"/>
      <protection/>
    </xf>
    <xf numFmtId="0" fontId="25" fillId="54" borderId="38" xfId="139" applyFont="1" applyFill="1" applyBorder="1" applyAlignment="1">
      <alignment horizontal="left"/>
      <protection/>
    </xf>
    <xf numFmtId="0" fontId="25" fillId="54" borderId="81" xfId="139" applyFont="1" applyFill="1" applyBorder="1" applyAlignment="1">
      <alignment horizontal="left"/>
      <protection/>
    </xf>
    <xf numFmtId="0" fontId="25" fillId="54" borderId="40" xfId="139" applyFont="1" applyFill="1" applyBorder="1" applyAlignment="1">
      <alignment horizontal="left"/>
      <protection/>
    </xf>
    <xf numFmtId="0" fontId="22" fillId="0" borderId="67" xfId="139" applyFont="1" applyFill="1" applyBorder="1" applyAlignment="1">
      <alignment horizontal="center"/>
      <protection/>
    </xf>
    <xf numFmtId="0" fontId="22" fillId="0" borderId="82" xfId="139" applyFont="1" applyFill="1" applyBorder="1" applyAlignment="1">
      <alignment horizontal="center"/>
      <protection/>
    </xf>
    <xf numFmtId="0" fontId="22" fillId="0" borderId="83" xfId="139" applyFont="1" applyFill="1" applyBorder="1" applyAlignment="1">
      <alignment horizontal="center" vertical="center"/>
      <protection/>
    </xf>
    <xf numFmtId="0" fontId="22" fillId="0" borderId="54" xfId="139" applyFont="1" applyFill="1" applyBorder="1" applyAlignment="1">
      <alignment horizontal="center" vertical="center"/>
      <protection/>
    </xf>
    <xf numFmtId="0" fontId="22" fillId="54" borderId="38" xfId="139" applyFont="1" applyFill="1" applyBorder="1" applyAlignment="1">
      <alignment horizontal="center"/>
      <protection/>
    </xf>
    <xf numFmtId="0" fontId="22" fillId="54" borderId="42" xfId="139" applyFont="1" applyFill="1" applyBorder="1" applyAlignment="1">
      <alignment horizontal="center"/>
      <protection/>
    </xf>
    <xf numFmtId="0" fontId="21" fillId="0" borderId="84" xfId="139" applyFont="1" applyFill="1" applyBorder="1" applyAlignment="1">
      <alignment horizontal="center" vertical="center"/>
      <protection/>
    </xf>
    <xf numFmtId="0" fontId="21" fillId="0" borderId="80" xfId="139" applyFont="1" applyFill="1" applyBorder="1" applyAlignment="1">
      <alignment horizontal="center" vertical="center"/>
      <protection/>
    </xf>
    <xf numFmtId="0" fontId="21" fillId="0" borderId="55" xfId="139" applyFont="1" applyFill="1" applyBorder="1" applyAlignment="1">
      <alignment horizontal="center" vertical="center"/>
      <protection/>
    </xf>
    <xf numFmtId="0" fontId="21" fillId="0" borderId="79" xfId="139" applyFont="1" applyFill="1" applyBorder="1" applyAlignment="1">
      <alignment horizontal="center" vertical="center"/>
      <protection/>
    </xf>
    <xf numFmtId="0" fontId="21" fillId="0" borderId="85" xfId="139" applyFont="1" applyFill="1" applyBorder="1" applyAlignment="1">
      <alignment horizontal="center" vertical="center"/>
      <protection/>
    </xf>
    <xf numFmtId="0" fontId="21" fillId="0" borderId="36" xfId="139" applyFont="1" applyFill="1" applyBorder="1" applyAlignment="1">
      <alignment horizontal="center" vertical="center"/>
      <protection/>
    </xf>
    <xf numFmtId="0" fontId="108" fillId="0" borderId="38" xfId="139" applyFont="1" applyFill="1" applyBorder="1" applyAlignment="1">
      <alignment horizontal="center"/>
      <protection/>
    </xf>
    <xf numFmtId="0" fontId="108" fillId="0" borderId="81" xfId="139" applyFont="1" applyFill="1" applyBorder="1" applyAlignment="1">
      <alignment horizontal="center"/>
      <protection/>
    </xf>
    <xf numFmtId="0" fontId="108" fillId="0" borderId="42" xfId="139" applyFont="1" applyFill="1" applyBorder="1" applyAlignment="1">
      <alignment horizontal="center"/>
      <protection/>
    </xf>
    <xf numFmtId="0" fontId="93" fillId="54" borderId="67" xfId="0" applyFont="1" applyFill="1" applyBorder="1" applyAlignment="1">
      <alignment horizontal="center" vertical="center" wrapText="1"/>
    </xf>
    <xf numFmtId="0" fontId="93" fillId="54" borderId="27" xfId="0" applyFont="1" applyFill="1" applyBorder="1" applyAlignment="1">
      <alignment horizontal="center" vertical="center" wrapText="1"/>
    </xf>
    <xf numFmtId="0" fontId="93" fillId="0" borderId="55" xfId="0" applyFont="1" applyBorder="1" applyAlignment="1">
      <alignment horizontal="center" vertical="center" wrapText="1"/>
    </xf>
    <xf numFmtId="0" fontId="93" fillId="0" borderId="0" xfId="0" applyFont="1" applyAlignment="1">
      <alignment horizontal="center" vertical="center" wrapText="1"/>
    </xf>
    <xf numFmtId="0" fontId="100" fillId="58" borderId="67" xfId="0" applyFont="1" applyFill="1" applyBorder="1" applyAlignment="1">
      <alignment horizontal="center" vertical="center" wrapText="1"/>
    </xf>
    <xf numFmtId="0" fontId="100" fillId="58" borderId="27" xfId="0" applyFont="1" applyFill="1" applyBorder="1" applyAlignment="1">
      <alignment horizontal="center" vertical="center" wrapText="1"/>
    </xf>
    <xf numFmtId="0" fontId="100" fillId="58" borderId="82" xfId="0" applyFont="1" applyFill="1" applyBorder="1" applyAlignment="1">
      <alignment horizontal="center" vertical="center" wrapText="1"/>
    </xf>
    <xf numFmtId="0" fontId="96" fillId="0" borderId="67" xfId="0" applyFont="1" applyBorder="1" applyAlignment="1">
      <alignment horizontal="center" vertical="center" wrapText="1"/>
    </xf>
    <xf numFmtId="0" fontId="96" fillId="0" borderId="82" xfId="0" applyFont="1" applyBorder="1" applyAlignment="1">
      <alignment horizontal="center" vertical="center" wrapText="1"/>
    </xf>
    <xf numFmtId="0" fontId="96" fillId="0" borderId="27" xfId="0" applyFont="1" applyBorder="1" applyAlignment="1">
      <alignment horizontal="center" vertical="center" wrapText="1"/>
    </xf>
    <xf numFmtId="0" fontId="93" fillId="0" borderId="67" xfId="0" applyFont="1" applyBorder="1" applyAlignment="1">
      <alignment horizontal="center" vertical="center" wrapText="1"/>
    </xf>
    <xf numFmtId="0" fontId="93" fillId="0" borderId="27" xfId="0" applyFont="1" applyBorder="1" applyAlignment="1">
      <alignment horizontal="center" vertical="center" wrapText="1"/>
    </xf>
    <xf numFmtId="0" fontId="93" fillId="0" borderId="70" xfId="0" applyFont="1" applyBorder="1" applyAlignment="1">
      <alignment horizontal="center" vertical="center" wrapText="1"/>
    </xf>
    <xf numFmtId="0" fontId="93" fillId="0" borderId="71" xfId="0" applyFont="1" applyBorder="1" applyAlignment="1">
      <alignment horizontal="center" vertical="center" wrapText="1"/>
    </xf>
    <xf numFmtId="0" fontId="93" fillId="57" borderId="67" xfId="0" applyFont="1" applyFill="1" applyBorder="1" applyAlignment="1">
      <alignment horizontal="center" vertical="center" wrapText="1"/>
    </xf>
    <xf numFmtId="0" fontId="93" fillId="57" borderId="27" xfId="0" applyFont="1" applyFill="1" applyBorder="1" applyAlignment="1">
      <alignment horizontal="center" vertical="center" wrapText="1"/>
    </xf>
    <xf numFmtId="0" fontId="99" fillId="57" borderId="67" xfId="0" applyFont="1" applyFill="1" applyBorder="1" applyAlignment="1">
      <alignment horizontal="center" vertical="center" wrapText="1"/>
    </xf>
    <xf numFmtId="0" fontId="99" fillId="57" borderId="27" xfId="0" applyFont="1" applyFill="1" applyBorder="1" applyAlignment="1">
      <alignment horizontal="center" vertical="center" wrapText="1"/>
    </xf>
    <xf numFmtId="0" fontId="96" fillId="57" borderId="67" xfId="0" applyFont="1" applyFill="1" applyBorder="1" applyAlignment="1">
      <alignment horizontal="center" vertical="center" wrapText="1"/>
    </xf>
    <xf numFmtId="0" fontId="96" fillId="57" borderId="27" xfId="0" applyFont="1" applyFill="1" applyBorder="1" applyAlignment="1">
      <alignment horizontal="center" vertical="center" wrapText="1"/>
    </xf>
    <xf numFmtId="0" fontId="99" fillId="54" borderId="67" xfId="0" applyFont="1" applyFill="1" applyBorder="1" applyAlignment="1">
      <alignment horizontal="center" vertical="center" wrapText="1"/>
    </xf>
    <xf numFmtId="0" fontId="99" fillId="54" borderId="27" xfId="0" applyFont="1" applyFill="1" applyBorder="1" applyAlignment="1">
      <alignment horizontal="center" vertical="center" wrapText="1"/>
    </xf>
    <xf numFmtId="0" fontId="98" fillId="57" borderId="67" xfId="0" applyFont="1" applyFill="1" applyBorder="1" applyAlignment="1">
      <alignment horizontal="center" vertical="center" wrapText="1"/>
    </xf>
    <xf numFmtId="0" fontId="98" fillId="57" borderId="27" xfId="0" applyFont="1" applyFill="1" applyBorder="1" applyAlignment="1">
      <alignment horizontal="center" vertical="center" wrapText="1"/>
    </xf>
    <xf numFmtId="0" fontId="100" fillId="57" borderId="67" xfId="0" applyFont="1" applyFill="1" applyBorder="1" applyAlignment="1">
      <alignment horizontal="center" vertical="center" wrapText="1"/>
    </xf>
    <xf numFmtId="0" fontId="100" fillId="57" borderId="27" xfId="0" applyFont="1" applyFill="1" applyBorder="1" applyAlignment="1">
      <alignment horizontal="center" vertical="center" wrapText="1"/>
    </xf>
    <xf numFmtId="0" fontId="96" fillId="0" borderId="55" xfId="0" applyFont="1" applyBorder="1" applyAlignment="1">
      <alignment horizontal="center" vertical="center" wrapText="1"/>
    </xf>
    <xf numFmtId="0" fontId="96" fillId="0" borderId="76" xfId="0" applyFont="1" applyBorder="1" applyAlignment="1">
      <alignment horizontal="center" vertical="center" wrapText="1"/>
    </xf>
    <xf numFmtId="0" fontId="96" fillId="0" borderId="25" xfId="0" applyFont="1" applyBorder="1" applyAlignment="1">
      <alignment horizontal="center" vertical="center" wrapText="1"/>
    </xf>
    <xf numFmtId="0" fontId="96" fillId="0" borderId="28" xfId="0" applyFont="1" applyBorder="1" applyAlignment="1">
      <alignment horizontal="center" vertical="center" wrapText="1"/>
    </xf>
    <xf numFmtId="0" fontId="0" fillId="0" borderId="55" xfId="0" applyBorder="1" applyAlignment="1">
      <alignment horizontal="justify" vertical="center" wrapText="1"/>
    </xf>
    <xf numFmtId="0" fontId="100" fillId="0" borderId="70" xfId="0" applyFont="1" applyBorder="1" applyAlignment="1">
      <alignment horizontal="center" vertical="center" wrapText="1"/>
    </xf>
    <xf numFmtId="0" fontId="100" fillId="0" borderId="77" xfId="0" applyFont="1" applyBorder="1" applyAlignment="1">
      <alignment horizontal="center" vertical="center" wrapText="1"/>
    </xf>
    <xf numFmtId="0" fontId="97" fillId="0" borderId="29" xfId="0" applyFont="1" applyBorder="1" applyAlignment="1">
      <alignment horizontal="center" vertical="center" wrapText="1"/>
    </xf>
    <xf numFmtId="0" fontId="97" fillId="0" borderId="26" xfId="0" applyFont="1" applyBorder="1" applyAlignment="1">
      <alignment horizontal="center" vertical="center" wrapText="1"/>
    </xf>
    <xf numFmtId="0" fontId="97" fillId="0" borderId="86" xfId="0" applyFont="1" applyBorder="1" applyAlignment="1">
      <alignment horizontal="center" vertical="center" wrapText="1"/>
    </xf>
    <xf numFmtId="0" fontId="93" fillId="0" borderId="25" xfId="0" applyFont="1" applyBorder="1" applyAlignment="1">
      <alignment horizontal="right" vertical="center" wrapText="1"/>
    </xf>
    <xf numFmtId="0" fontId="93" fillId="0" borderId="24" xfId="0" applyFont="1" applyBorder="1" applyAlignment="1">
      <alignment horizontal="right" vertical="center" wrapText="1"/>
    </xf>
    <xf numFmtId="0" fontId="93" fillId="0" borderId="28" xfId="0" applyFont="1" applyBorder="1" applyAlignment="1">
      <alignment horizontal="right" vertical="center" wrapText="1"/>
    </xf>
    <xf numFmtId="0" fontId="93" fillId="0" borderId="82" xfId="0" applyFont="1" applyBorder="1" applyAlignment="1">
      <alignment horizontal="center" vertical="center" wrapText="1"/>
    </xf>
    <xf numFmtId="0" fontId="96" fillId="0" borderId="24" xfId="0" applyFont="1" applyBorder="1" applyAlignment="1">
      <alignment horizontal="center" vertical="center" wrapText="1"/>
    </xf>
    <xf numFmtId="0" fontId="93" fillId="0" borderId="55" xfId="0" applyFont="1" applyBorder="1" applyAlignment="1">
      <alignment horizontal="right" vertical="center" wrapText="1"/>
    </xf>
    <xf numFmtId="0" fontId="93" fillId="0" borderId="0" xfId="0" applyFont="1" applyAlignment="1">
      <alignment horizontal="right" vertical="center" wrapText="1"/>
    </xf>
    <xf numFmtId="0" fontId="93" fillId="0" borderId="76" xfId="0" applyFont="1" applyBorder="1" applyAlignment="1">
      <alignment horizontal="right" vertical="center" wrapText="1"/>
    </xf>
    <xf numFmtId="0" fontId="93" fillId="0" borderId="24" xfId="0" applyFont="1" applyBorder="1" applyAlignment="1">
      <alignment horizontal="center" vertical="center" wrapText="1"/>
    </xf>
    <xf numFmtId="0" fontId="97" fillId="0" borderId="24" xfId="0" applyFont="1" applyBorder="1" applyAlignment="1">
      <alignment horizontal="center" vertical="center" wrapText="1"/>
    </xf>
    <xf numFmtId="0" fontId="95" fillId="0" borderId="24" xfId="0" applyFont="1" applyBorder="1" applyAlignment="1">
      <alignment horizontal="center" vertical="center" wrapText="1"/>
    </xf>
    <xf numFmtId="0" fontId="93" fillId="0" borderId="71" xfId="0" applyFont="1" applyBorder="1" applyAlignment="1">
      <alignment horizontal="right" vertical="center" wrapText="1"/>
    </xf>
    <xf numFmtId="0" fontId="96" fillId="0" borderId="71" xfId="0" applyFont="1" applyBorder="1" applyAlignment="1">
      <alignment horizontal="center" vertical="center" wrapText="1"/>
    </xf>
    <xf numFmtId="0" fontId="114" fillId="22" borderId="31" xfId="0" applyFont="1" applyFill="1" applyBorder="1" applyAlignment="1">
      <alignment horizontal="center" vertical="center" wrapText="1"/>
    </xf>
    <xf numFmtId="0" fontId="114" fillId="22" borderId="14" xfId="0" applyFont="1" applyFill="1" applyBorder="1" applyAlignment="1">
      <alignment horizontal="center" vertical="center" wrapText="1"/>
    </xf>
    <xf numFmtId="0" fontId="22" fillId="22" borderId="31" xfId="0" applyFont="1" applyFill="1" applyBorder="1" applyAlignment="1">
      <alignment horizontal="center" vertical="center" wrapText="1"/>
    </xf>
    <xf numFmtId="0" fontId="22" fillId="22" borderId="14" xfId="0" applyFont="1" applyFill="1" applyBorder="1" applyAlignment="1">
      <alignment horizontal="center" vertical="center" wrapText="1"/>
    </xf>
    <xf numFmtId="0" fontId="114" fillId="22" borderId="31" xfId="0" applyFont="1" applyFill="1" applyBorder="1" applyAlignment="1">
      <alignment horizontal="center" vertical="center" wrapText="1"/>
    </xf>
    <xf numFmtId="0" fontId="114" fillId="22" borderId="14" xfId="0" applyFont="1" applyFill="1" applyBorder="1" applyAlignment="1">
      <alignment horizontal="center" vertical="center" wrapText="1"/>
    </xf>
    <xf numFmtId="0" fontId="108" fillId="22" borderId="24" xfId="0" applyFont="1" applyFill="1" applyBorder="1" applyAlignment="1">
      <alignment horizontal="center"/>
    </xf>
    <xf numFmtId="0" fontId="25" fillId="54" borderId="38" xfId="0" applyFont="1" applyFill="1" applyBorder="1" applyAlignment="1">
      <alignment horizontal="center"/>
    </xf>
    <xf numFmtId="0" fontId="25" fillId="54" borderId="40" xfId="0" applyFont="1" applyFill="1" applyBorder="1" applyAlignment="1">
      <alignment horizontal="center"/>
    </xf>
    <xf numFmtId="0" fontId="22" fillId="22" borderId="30" xfId="0" applyFont="1" applyFill="1" applyBorder="1" applyAlignment="1">
      <alignment horizontal="center" vertical="center" wrapText="1"/>
    </xf>
    <xf numFmtId="0" fontId="22" fillId="22" borderId="33" xfId="0" applyFont="1" applyFill="1" applyBorder="1" applyAlignment="1">
      <alignment horizontal="center" vertical="center" wrapText="1"/>
    </xf>
    <xf numFmtId="0" fontId="22" fillId="22" borderId="31" xfId="0" applyFont="1" applyFill="1" applyBorder="1" applyAlignment="1">
      <alignment horizontal="center" vertical="center"/>
    </xf>
    <xf numFmtId="0" fontId="22" fillId="22" borderId="14" xfId="0" applyFont="1" applyFill="1" applyBorder="1" applyAlignment="1">
      <alignment horizontal="center" vertical="center"/>
    </xf>
    <xf numFmtId="0" fontId="22" fillId="0" borderId="87" xfId="0" applyFont="1" applyFill="1" applyBorder="1" applyAlignment="1">
      <alignment horizontal="center" vertical="center" wrapText="1"/>
    </xf>
    <xf numFmtId="0" fontId="22" fillId="0" borderId="58" xfId="0" applyFont="1" applyFill="1" applyBorder="1" applyAlignment="1">
      <alignment horizontal="center" vertical="center" wrapText="1"/>
    </xf>
    <xf numFmtId="0" fontId="22" fillId="0" borderId="88" xfId="0" applyFont="1" applyBorder="1" applyAlignment="1">
      <alignment horizontal="center" vertical="center" wrapText="1"/>
    </xf>
    <xf numFmtId="0" fontId="22" fillId="0" borderId="57" xfId="0" applyFont="1" applyBorder="1" applyAlignment="1">
      <alignment horizontal="center" vertical="center" wrapText="1"/>
    </xf>
    <xf numFmtId="0" fontId="22" fillId="0" borderId="73" xfId="0" applyFont="1" applyFill="1" applyBorder="1" applyAlignment="1">
      <alignment horizontal="center" vertical="center" wrapText="1"/>
    </xf>
    <xf numFmtId="0" fontId="22" fillId="0" borderId="80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2" fillId="0" borderId="79" xfId="0" applyFont="1" applyFill="1" applyBorder="1" applyAlignment="1">
      <alignment horizontal="center" vertical="center" wrapText="1"/>
    </xf>
    <xf numFmtId="0" fontId="22" fillId="0" borderId="35" xfId="0" applyFont="1" applyFill="1" applyBorder="1" applyAlignment="1">
      <alignment horizontal="center" vertical="center" wrapText="1"/>
    </xf>
    <xf numFmtId="0" fontId="22" fillId="0" borderId="36" xfId="0" applyFont="1" applyFill="1" applyBorder="1" applyAlignment="1">
      <alignment horizontal="center" vertical="center" wrapText="1"/>
    </xf>
    <xf numFmtId="0" fontId="22" fillId="0" borderId="74" xfId="0" applyFont="1" applyFill="1" applyBorder="1" applyAlignment="1">
      <alignment horizontal="center" vertical="center" wrapText="1"/>
    </xf>
    <xf numFmtId="0" fontId="22" fillId="0" borderId="34" xfId="0" applyFont="1" applyFill="1" applyBorder="1" applyAlignment="1">
      <alignment horizontal="center" vertical="center" wrapText="1"/>
    </xf>
    <xf numFmtId="0" fontId="22" fillId="0" borderId="53" xfId="0" applyFont="1" applyFill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1" fillId="0" borderId="86" xfId="0" applyFont="1" applyFill="1" applyBorder="1" applyAlignment="1">
      <alignment horizontal="center" vertical="center" wrapText="1"/>
    </xf>
    <xf numFmtId="0" fontId="21" fillId="0" borderId="76" xfId="0" applyFont="1" applyFill="1" applyBorder="1" applyAlignment="1">
      <alignment horizontal="center" vertical="center" wrapText="1"/>
    </xf>
    <xf numFmtId="0" fontId="21" fillId="0" borderId="89" xfId="0" applyFont="1" applyFill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90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2" fillId="0" borderId="91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104" fillId="59" borderId="92" xfId="0" applyFont="1" applyFill="1" applyBorder="1" applyAlignment="1">
      <alignment horizontal="center" vertical="center" wrapText="1"/>
    </xf>
    <xf numFmtId="0" fontId="104" fillId="59" borderId="40" xfId="0" applyFont="1" applyFill="1" applyBorder="1" applyAlignment="1">
      <alignment horizontal="center" vertical="center" wrapText="1"/>
    </xf>
    <xf numFmtId="0" fontId="104" fillId="59" borderId="88" xfId="0" applyFont="1" applyFill="1" applyBorder="1" applyAlignment="1">
      <alignment horizontal="center" vertical="center" wrapText="1"/>
    </xf>
    <xf numFmtId="0" fontId="104" fillId="59" borderId="57" xfId="0" applyFont="1" applyFill="1" applyBorder="1" applyAlignment="1">
      <alignment horizontal="center" vertical="center" wrapText="1"/>
    </xf>
    <xf numFmtId="0" fontId="116" fillId="0" borderId="24" xfId="0" applyFont="1" applyBorder="1" applyAlignment="1">
      <alignment horizontal="center"/>
    </xf>
    <xf numFmtId="0" fontId="28" fillId="0" borderId="24" xfId="0" applyFont="1" applyBorder="1" applyAlignment="1">
      <alignment horizontal="center"/>
    </xf>
    <xf numFmtId="0" fontId="108" fillId="0" borderId="93" xfId="0" applyFont="1" applyBorder="1" applyAlignment="1">
      <alignment horizontal="center"/>
    </xf>
    <xf numFmtId="0" fontId="108" fillId="0" borderId="82" xfId="0" applyFont="1" applyBorder="1" applyAlignment="1">
      <alignment horizontal="center"/>
    </xf>
    <xf numFmtId="0" fontId="108" fillId="0" borderId="27" xfId="0" applyFont="1" applyBorder="1" applyAlignment="1">
      <alignment horizontal="center"/>
    </xf>
    <xf numFmtId="0" fontId="104" fillId="59" borderId="94" xfId="0" applyFont="1" applyFill="1" applyBorder="1" applyAlignment="1">
      <alignment horizontal="center" vertical="center" wrapText="1"/>
    </xf>
    <xf numFmtId="0" fontId="104" fillId="59" borderId="95" xfId="0" applyFont="1" applyFill="1" applyBorder="1" applyAlignment="1">
      <alignment horizontal="center" vertical="center" wrapText="1"/>
    </xf>
    <xf numFmtId="0" fontId="91" fillId="54" borderId="90" xfId="0" applyFont="1" applyFill="1" applyBorder="1" applyAlignment="1">
      <alignment horizontal="center" vertical="center" wrapText="1"/>
    </xf>
    <xf numFmtId="0" fontId="91" fillId="54" borderId="96" xfId="0" applyFont="1" applyFill="1" applyBorder="1" applyAlignment="1">
      <alignment horizontal="center" vertical="center" wrapText="1"/>
    </xf>
    <xf numFmtId="0" fontId="91" fillId="54" borderId="92" xfId="0" applyFont="1" applyFill="1" applyBorder="1" applyAlignment="1">
      <alignment horizontal="center" vertical="center" wrapText="1"/>
    </xf>
    <xf numFmtId="0" fontId="103" fillId="0" borderId="14" xfId="0" applyFont="1" applyBorder="1" applyAlignment="1">
      <alignment horizontal="center" vertical="center" wrapText="1"/>
    </xf>
    <xf numFmtId="0" fontId="103" fillId="0" borderId="56" xfId="0" applyFont="1" applyBorder="1" applyAlignment="1">
      <alignment horizontal="center" vertical="center" wrapText="1"/>
    </xf>
    <xf numFmtId="0" fontId="103" fillId="0" borderId="40" xfId="0" applyFont="1" applyBorder="1" applyAlignment="1">
      <alignment horizontal="center" vertical="center" wrapText="1"/>
    </xf>
    <xf numFmtId="0" fontId="97" fillId="0" borderId="97" xfId="0" applyFont="1" applyBorder="1" applyAlignment="1">
      <alignment horizontal="right" vertical="center" wrapText="1"/>
    </xf>
    <xf numFmtId="0" fontId="95" fillId="0" borderId="0" xfId="0" applyFont="1" applyAlignment="1">
      <alignment horizontal="center" vertical="center" wrapText="1"/>
    </xf>
    <xf numFmtId="0" fontId="95" fillId="0" borderId="0" xfId="0" applyFont="1" applyAlignment="1">
      <alignment horizontal="right" vertical="center" wrapText="1"/>
    </xf>
    <xf numFmtId="0" fontId="94" fillId="0" borderId="97" xfId="0" applyFont="1" applyBorder="1" applyAlignment="1">
      <alignment horizontal="right" vertical="center" wrapText="1"/>
    </xf>
    <xf numFmtId="0" fontId="94" fillId="0" borderId="97" xfId="0" applyFont="1" applyBorder="1" applyAlignment="1">
      <alignment horizontal="center" vertical="center" wrapText="1"/>
    </xf>
    <xf numFmtId="0" fontId="117" fillId="0" borderId="0" xfId="0" applyFont="1" applyAlignment="1">
      <alignment horizontal="left" vertical="center" wrapText="1"/>
    </xf>
    <xf numFmtId="0" fontId="118" fillId="0" borderId="0" xfId="0" applyFont="1" applyAlignment="1">
      <alignment horizontal="center" vertical="center" wrapText="1"/>
    </xf>
    <xf numFmtId="0" fontId="22" fillId="0" borderId="98" xfId="138" applyFont="1" applyFill="1" applyBorder="1" applyAlignment="1">
      <alignment horizontal="center" vertical="center" wrapText="1"/>
      <protection/>
    </xf>
    <xf numFmtId="0" fontId="22" fillId="0" borderId="43" xfId="138" applyFont="1" applyFill="1" applyBorder="1" applyAlignment="1">
      <alignment horizontal="center" vertical="center" wrapText="1"/>
      <protection/>
    </xf>
    <xf numFmtId="0" fontId="22" fillId="0" borderId="99" xfId="138" applyFont="1" applyFill="1" applyBorder="1" applyAlignment="1">
      <alignment horizontal="center" vertical="center" wrapText="1"/>
      <protection/>
    </xf>
    <xf numFmtId="0" fontId="22" fillId="0" borderId="50" xfId="138" applyFont="1" applyFill="1" applyBorder="1" applyAlignment="1">
      <alignment horizontal="center" vertical="center" wrapText="1"/>
      <protection/>
    </xf>
    <xf numFmtId="0" fontId="22" fillId="0" borderId="34" xfId="138" applyFont="1" applyFill="1" applyBorder="1" applyAlignment="1">
      <alignment horizontal="center" vertical="center" wrapText="1"/>
      <protection/>
    </xf>
    <xf numFmtId="0" fontId="22" fillId="0" borderId="51" xfId="138" applyFont="1" applyFill="1" applyBorder="1" applyAlignment="1">
      <alignment horizontal="center" vertical="center" wrapText="1"/>
      <protection/>
    </xf>
    <xf numFmtId="0" fontId="22" fillId="0" borderId="100" xfId="138" applyFont="1" applyFill="1" applyBorder="1" applyAlignment="1">
      <alignment horizontal="center" vertical="center" wrapText="1"/>
      <protection/>
    </xf>
    <xf numFmtId="0" fontId="22" fillId="0" borderId="83" xfId="138" applyFont="1" applyFill="1" applyBorder="1" applyAlignment="1">
      <alignment horizontal="center" vertical="center" wrapText="1"/>
      <protection/>
    </xf>
    <xf numFmtId="0" fontId="22" fillId="0" borderId="101" xfId="138" applyFont="1" applyFill="1" applyBorder="1" applyAlignment="1">
      <alignment horizontal="center" vertical="center" wrapText="1"/>
      <protection/>
    </xf>
  </cellXfs>
  <cellStyles count="182">
    <cellStyle name="Normal" xfId="0"/>
    <cellStyle name="_ALB content sheet" xfId="15"/>
    <cellStyle name="_ALB_StructPC tables" xfId="16"/>
    <cellStyle name="_Output to team May 12 2008 10pm" xfId="17"/>
    <cellStyle name="_PC Table Summary fror Gramoz May 13 2008" xfId="18"/>
    <cellStyle name="1 indent" xfId="19"/>
    <cellStyle name="2 indents" xfId="20"/>
    <cellStyle name="20% - Accent1" xfId="21"/>
    <cellStyle name="20% - Accent1 2" xfId="22"/>
    <cellStyle name="20% - Accent2" xfId="23"/>
    <cellStyle name="20% - Accent2 2" xfId="24"/>
    <cellStyle name="20% - Accent3" xfId="25"/>
    <cellStyle name="20% - Accent3 2" xfId="26"/>
    <cellStyle name="20% - Accent4" xfId="27"/>
    <cellStyle name="20% - Accent4 2" xfId="28"/>
    <cellStyle name="20% - Accent5" xfId="29"/>
    <cellStyle name="20% - Accent5 2" xfId="30"/>
    <cellStyle name="20% - Accent6" xfId="31"/>
    <cellStyle name="20% - Accent6 2" xfId="32"/>
    <cellStyle name="3 indents" xfId="33"/>
    <cellStyle name="4 indents" xfId="34"/>
    <cellStyle name="40% - Accent1" xfId="35"/>
    <cellStyle name="40% - Accent1 2" xfId="36"/>
    <cellStyle name="40% - Accent2" xfId="37"/>
    <cellStyle name="40% - Accent2 2" xfId="38"/>
    <cellStyle name="40% - Accent3" xfId="39"/>
    <cellStyle name="40% - Accent3 2" xfId="40"/>
    <cellStyle name="40% - Accent4" xfId="41"/>
    <cellStyle name="40% - Accent4 2" xfId="42"/>
    <cellStyle name="40% - Accent5" xfId="43"/>
    <cellStyle name="40% - Accent5 2" xfId="44"/>
    <cellStyle name="40% - Accent6" xfId="45"/>
    <cellStyle name="40% - Accent6 2" xfId="46"/>
    <cellStyle name="5 indents" xfId="47"/>
    <cellStyle name="60% - Accent1" xfId="48"/>
    <cellStyle name="60% - Accent1 2" xfId="49"/>
    <cellStyle name="60% - Accent2" xfId="50"/>
    <cellStyle name="60% - Accent2 2" xfId="51"/>
    <cellStyle name="60% - Accent3" xfId="52"/>
    <cellStyle name="60% - Accent3 2" xfId="53"/>
    <cellStyle name="60% - Accent4" xfId="54"/>
    <cellStyle name="60% - Accent4 2" xfId="55"/>
    <cellStyle name="60% - Accent5" xfId="56"/>
    <cellStyle name="60% - Accent5 2" xfId="57"/>
    <cellStyle name="60% - Accent6" xfId="58"/>
    <cellStyle name="60% - Accent6 2" xfId="59"/>
    <cellStyle name="Accent1" xfId="60"/>
    <cellStyle name="Accent1 2" xfId="61"/>
    <cellStyle name="Accent2" xfId="62"/>
    <cellStyle name="Accent2 2" xfId="63"/>
    <cellStyle name="Accent3" xfId="64"/>
    <cellStyle name="Accent3 2" xfId="65"/>
    <cellStyle name="Accent4" xfId="66"/>
    <cellStyle name="Accent4 2" xfId="67"/>
    <cellStyle name="Accent5" xfId="68"/>
    <cellStyle name="Accent5 2" xfId="69"/>
    <cellStyle name="Accent6" xfId="70"/>
    <cellStyle name="Accent6 2" xfId="71"/>
    <cellStyle name="Bad" xfId="72"/>
    <cellStyle name="Bad 2" xfId="73"/>
    <cellStyle name="BoA" xfId="74"/>
    <cellStyle name="Calculation" xfId="75"/>
    <cellStyle name="Calculation 2" xfId="76"/>
    <cellStyle name="Celkem" xfId="77"/>
    <cellStyle name="Check Cell" xfId="78"/>
    <cellStyle name="Check Cell 2" xfId="79"/>
    <cellStyle name="Comma" xfId="80"/>
    <cellStyle name="Comma  - Style1" xfId="81"/>
    <cellStyle name="Comma [0]" xfId="82"/>
    <cellStyle name="Comma(3)" xfId="83"/>
    <cellStyle name="Curren - Style3" xfId="84"/>
    <cellStyle name="Curren - Style4" xfId="85"/>
    <cellStyle name="Currency" xfId="86"/>
    <cellStyle name="Currency [0]" xfId="87"/>
    <cellStyle name="Datum" xfId="88"/>
    <cellStyle name="Defl/Infl" xfId="89"/>
    <cellStyle name="Euro" xfId="90"/>
    <cellStyle name="Exogenous" xfId="91"/>
    <cellStyle name="Explanatory Text" xfId="92"/>
    <cellStyle name="Explanatory Text 2" xfId="93"/>
    <cellStyle name="Finanční0" xfId="94"/>
    <cellStyle name="Finanèní0" xfId="95"/>
    <cellStyle name="Good" xfId="96"/>
    <cellStyle name="Good 2" xfId="97"/>
    <cellStyle name="Grey" xfId="98"/>
    <cellStyle name="Heading 1" xfId="99"/>
    <cellStyle name="Heading 1 2" xfId="100"/>
    <cellStyle name="Heading 2" xfId="101"/>
    <cellStyle name="Heading 2 2" xfId="102"/>
    <cellStyle name="Heading 3" xfId="103"/>
    <cellStyle name="Heading 3 2" xfId="104"/>
    <cellStyle name="Heading 4" xfId="105"/>
    <cellStyle name="Heading 4 2" xfId="106"/>
    <cellStyle name="Hipervínculo_IIF" xfId="107"/>
    <cellStyle name="IMF" xfId="108"/>
    <cellStyle name="imf-one decimal" xfId="109"/>
    <cellStyle name="imf-zero decimal" xfId="110"/>
    <cellStyle name="Input" xfId="111"/>
    <cellStyle name="Input [yellow]" xfId="112"/>
    <cellStyle name="Input 2" xfId="113"/>
    <cellStyle name="INSTAT" xfId="114"/>
    <cellStyle name="Label" xfId="115"/>
    <cellStyle name="Linked Cell" xfId="116"/>
    <cellStyle name="Linked Cell 2" xfId="117"/>
    <cellStyle name="Měna0" xfId="118"/>
    <cellStyle name="Millares [0]_BALPROGRAMA2001R" xfId="119"/>
    <cellStyle name="Millares_BALPROGRAMA2001R" xfId="120"/>
    <cellStyle name="Milliers [0]_Encours - Apr rééch" xfId="121"/>
    <cellStyle name="Milliers_Encours - Apr rééch" xfId="122"/>
    <cellStyle name="Mìna0" xfId="123"/>
    <cellStyle name="Model" xfId="124"/>
    <cellStyle name="MoF" xfId="125"/>
    <cellStyle name="Moneda [0]_BALPROGRAMA2001R" xfId="126"/>
    <cellStyle name="Moneda_BALPROGRAMA2001R" xfId="127"/>
    <cellStyle name="Monétaire [0]_Encours - Apr rééch" xfId="128"/>
    <cellStyle name="Monétaire_Encours - Apr rééch" xfId="129"/>
    <cellStyle name="Neutral" xfId="130"/>
    <cellStyle name="Neutral 2" xfId="131"/>
    <cellStyle name="Normal - Style1" xfId="132"/>
    <cellStyle name="Normal - Style2" xfId="133"/>
    <cellStyle name="Normal - Style5" xfId="134"/>
    <cellStyle name="Normal - Style6" xfId="135"/>
    <cellStyle name="Normal - Style7" xfId="136"/>
    <cellStyle name="Normal - Style8" xfId="137"/>
    <cellStyle name="Normal 2" xfId="138"/>
    <cellStyle name="Normal 3" xfId="139"/>
    <cellStyle name="Normal Table" xfId="140"/>
    <cellStyle name="Note" xfId="141"/>
    <cellStyle name="Note 2" xfId="142"/>
    <cellStyle name="Output" xfId="143"/>
    <cellStyle name="Output 2" xfId="144"/>
    <cellStyle name="Output Amounts" xfId="145"/>
    <cellStyle name="Percent" xfId="146"/>
    <cellStyle name="Percent [2]" xfId="147"/>
    <cellStyle name="Percent 2" xfId="148"/>
    <cellStyle name="percentage difference" xfId="149"/>
    <cellStyle name="percentage difference one decimal" xfId="150"/>
    <cellStyle name="percentage difference zero decimal" xfId="151"/>
    <cellStyle name="Pevný" xfId="152"/>
    <cellStyle name="Presentation" xfId="153"/>
    <cellStyle name="Proj" xfId="154"/>
    <cellStyle name="Publication" xfId="155"/>
    <cellStyle name="STYL1 - Style1" xfId="156"/>
    <cellStyle name="Style 1" xfId="157"/>
    <cellStyle name="Text" xfId="158"/>
    <cellStyle name="Title" xfId="159"/>
    <cellStyle name="Title 2" xfId="160"/>
    <cellStyle name="Total" xfId="161"/>
    <cellStyle name="Total 2" xfId="162"/>
    <cellStyle name="Warning Text" xfId="163"/>
    <cellStyle name="Warning Text 2" xfId="164"/>
    <cellStyle name="WebAnchor1" xfId="165"/>
    <cellStyle name="WebAnchor2" xfId="166"/>
    <cellStyle name="WebAnchor3" xfId="167"/>
    <cellStyle name="WebAnchor4" xfId="168"/>
    <cellStyle name="WebAnchor5" xfId="169"/>
    <cellStyle name="WebAnchor6" xfId="170"/>
    <cellStyle name="WebAnchor7" xfId="171"/>
    <cellStyle name="Webexclude" xfId="172"/>
    <cellStyle name="WebFN" xfId="173"/>
    <cellStyle name="WebFN1" xfId="174"/>
    <cellStyle name="WebFN2" xfId="175"/>
    <cellStyle name="WebFN3" xfId="176"/>
    <cellStyle name="WebFN4" xfId="177"/>
    <cellStyle name="WebHR" xfId="178"/>
    <cellStyle name="WebIndent1" xfId="179"/>
    <cellStyle name="WebIndent1wFN3" xfId="180"/>
    <cellStyle name="WebIndent2" xfId="181"/>
    <cellStyle name="WebNoBR" xfId="182"/>
    <cellStyle name="Záhlaví 1" xfId="183"/>
    <cellStyle name="Záhlaví 2" xfId="184"/>
    <cellStyle name="zero" xfId="185"/>
    <cellStyle name="ДАТА" xfId="186"/>
    <cellStyle name="ДЕНЕЖНЫЙ_BOPENGC" xfId="187"/>
    <cellStyle name="ЗАГОЛОВОК1" xfId="188"/>
    <cellStyle name="ЗАГОЛОВОК2" xfId="189"/>
    <cellStyle name="ИТОГОВЫЙ" xfId="190"/>
    <cellStyle name="Обычный_BOPENGC" xfId="191"/>
    <cellStyle name="ПРОЦЕНТНЫЙ_BOPENGC" xfId="192"/>
    <cellStyle name="ТЕКСТ" xfId="193"/>
    <cellStyle name="ФИКСИРОВАННЫЙ" xfId="194"/>
    <cellStyle name="ФИНАНСОВЫЙ_BOPENGC" xfId="1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1" sqref="A1:I35"/>
    </sheetView>
  </sheetViews>
  <sheetFormatPr defaultColWidth="9.140625" defaultRowHeight="15"/>
  <cols>
    <col min="1" max="1" width="10.28125" style="0" customWidth="1"/>
    <col min="2" max="2" width="17.00390625" style="0" customWidth="1"/>
    <col min="3" max="3" width="10.00390625" style="0" bestFit="1" customWidth="1"/>
    <col min="5" max="7" width="12.140625" style="0" bestFit="1" customWidth="1"/>
  </cols>
  <sheetData>
    <row r="1" spans="1:9" ht="15.75">
      <c r="A1" s="191" t="s">
        <v>139</v>
      </c>
      <c r="B1" s="191"/>
      <c r="C1" s="191"/>
      <c r="D1" s="191"/>
      <c r="E1" s="180"/>
      <c r="F1" s="180"/>
      <c r="G1" s="180"/>
      <c r="H1" s="180"/>
      <c r="I1" s="180"/>
    </row>
    <row r="2" spans="1:9" ht="15.75" thickBot="1">
      <c r="A2" s="164"/>
      <c r="B2" s="164"/>
      <c r="C2" s="164"/>
      <c r="D2" s="184"/>
      <c r="E2" s="184"/>
      <c r="F2" s="184"/>
      <c r="G2" s="163"/>
      <c r="H2" s="184"/>
      <c r="I2" s="167" t="s">
        <v>0</v>
      </c>
    </row>
    <row r="3" spans="1:9" ht="15">
      <c r="A3" s="168"/>
      <c r="B3" s="169"/>
      <c r="C3" s="169"/>
      <c r="D3" s="182"/>
      <c r="E3" s="182"/>
      <c r="F3" s="182"/>
      <c r="G3" s="182"/>
      <c r="H3" s="182"/>
      <c r="I3" s="186"/>
    </row>
    <row r="4" spans="1:9" ht="15">
      <c r="A4" s="165" t="s">
        <v>1</v>
      </c>
      <c r="B4" s="214"/>
      <c r="C4" s="215"/>
      <c r="D4" s="215"/>
      <c r="E4" s="215"/>
      <c r="F4" s="216"/>
      <c r="G4" s="166" t="s">
        <v>2</v>
      </c>
      <c r="H4" s="221"/>
      <c r="I4" s="222"/>
    </row>
    <row r="5" spans="1:9" ht="15">
      <c r="A5" s="170"/>
      <c r="B5" s="171"/>
      <c r="C5" s="171"/>
      <c r="D5" s="174"/>
      <c r="E5" s="174"/>
      <c r="F5" s="174"/>
      <c r="G5" s="174"/>
      <c r="H5" s="175"/>
      <c r="I5" s="183"/>
    </row>
    <row r="6" spans="1:9" ht="15">
      <c r="A6" s="223" t="s">
        <v>3</v>
      </c>
      <c r="B6" s="224"/>
      <c r="C6" s="229" t="s">
        <v>148</v>
      </c>
      <c r="D6" s="230"/>
      <c r="E6" s="230"/>
      <c r="F6" s="230"/>
      <c r="G6" s="230"/>
      <c r="H6" s="230"/>
      <c r="I6" s="231"/>
    </row>
    <row r="7" spans="1:9" ht="15">
      <c r="A7" s="225"/>
      <c r="B7" s="226"/>
      <c r="C7" s="178" t="s">
        <v>140</v>
      </c>
      <c r="D7" s="178" t="s">
        <v>141</v>
      </c>
      <c r="E7" s="178" t="s">
        <v>142</v>
      </c>
      <c r="F7" s="178" t="s">
        <v>143</v>
      </c>
      <c r="G7" s="178" t="s">
        <v>144</v>
      </c>
      <c r="H7" s="178" t="s">
        <v>145</v>
      </c>
      <c r="I7" s="179" t="s">
        <v>4</v>
      </c>
    </row>
    <row r="8" spans="1:9" ht="15">
      <c r="A8" s="227"/>
      <c r="B8" s="228"/>
      <c r="C8" s="172" t="s">
        <v>5</v>
      </c>
      <c r="D8" s="172" t="s">
        <v>6</v>
      </c>
      <c r="E8" s="172" t="s">
        <v>7</v>
      </c>
      <c r="F8" s="172" t="s">
        <v>7</v>
      </c>
      <c r="G8" s="172" t="s">
        <v>7</v>
      </c>
      <c r="H8" s="172" t="s">
        <v>5</v>
      </c>
      <c r="I8" s="219" t="s">
        <v>8</v>
      </c>
    </row>
    <row r="9" spans="1:9" ht="45">
      <c r="A9" s="176" t="s">
        <v>9</v>
      </c>
      <c r="B9" s="177" t="s">
        <v>10</v>
      </c>
      <c r="C9" s="173" t="s">
        <v>153</v>
      </c>
      <c r="D9" s="173" t="s">
        <v>154</v>
      </c>
      <c r="E9" s="173" t="s">
        <v>155</v>
      </c>
      <c r="F9" s="173" t="s">
        <v>156</v>
      </c>
      <c r="G9" s="173" t="s">
        <v>12</v>
      </c>
      <c r="H9" s="173" t="s">
        <v>146</v>
      </c>
      <c r="I9" s="220"/>
    </row>
    <row r="10" spans="1:9" ht="15">
      <c r="A10" s="185">
        <v>1110</v>
      </c>
      <c r="B10" s="201" t="s">
        <v>163</v>
      </c>
      <c r="C10" s="187">
        <v>47504.9</v>
      </c>
      <c r="D10" s="187">
        <v>53655</v>
      </c>
      <c r="E10" s="187">
        <v>70684.8</v>
      </c>
      <c r="F10" s="187"/>
      <c r="G10" s="187">
        <v>70684.8</v>
      </c>
      <c r="H10" s="187">
        <v>53294.8</v>
      </c>
      <c r="I10" s="188">
        <f>H10-G10</f>
        <v>-17390</v>
      </c>
    </row>
    <row r="11" spans="1:9" ht="15">
      <c r="A11" s="185">
        <v>1120</v>
      </c>
      <c r="B11" s="201" t="s">
        <v>164</v>
      </c>
      <c r="C11" s="187">
        <v>15740.4</v>
      </c>
      <c r="D11" s="187">
        <v>17350</v>
      </c>
      <c r="E11" s="187">
        <v>22976</v>
      </c>
      <c r="F11" s="187"/>
      <c r="G11" s="187">
        <v>22976</v>
      </c>
      <c r="H11" s="187">
        <v>18887.5</v>
      </c>
      <c r="I11" s="188">
        <f aca="true" t="shared" si="0" ref="I11:I27">H11-G11</f>
        <v>-4088.5</v>
      </c>
    </row>
    <row r="12" spans="1:9" ht="15">
      <c r="A12" s="185">
        <v>3140</v>
      </c>
      <c r="B12" s="201" t="s">
        <v>165</v>
      </c>
      <c r="C12" s="187">
        <v>3887.1</v>
      </c>
      <c r="D12" s="187">
        <v>4675</v>
      </c>
      <c r="E12" s="187">
        <v>6690.4</v>
      </c>
      <c r="F12" s="187"/>
      <c r="G12" s="187">
        <v>6690.4</v>
      </c>
      <c r="H12" s="187">
        <v>5064.4</v>
      </c>
      <c r="I12" s="188">
        <f t="shared" si="0"/>
        <v>-1626</v>
      </c>
    </row>
    <row r="13" spans="1:9" ht="15">
      <c r="A13" s="185">
        <v>3280</v>
      </c>
      <c r="B13" s="201" t="s">
        <v>166</v>
      </c>
      <c r="C13" s="187">
        <v>16591.1</v>
      </c>
      <c r="D13" s="187">
        <v>15060</v>
      </c>
      <c r="E13" s="187">
        <v>17756.6</v>
      </c>
      <c r="F13" s="187"/>
      <c r="G13" s="187">
        <v>17756.6</v>
      </c>
      <c r="H13" s="187">
        <v>17642.5</v>
      </c>
      <c r="I13" s="188">
        <f t="shared" si="0"/>
        <v>-114.09999999999854</v>
      </c>
    </row>
    <row r="14" spans="1:9" ht="15">
      <c r="A14" s="185">
        <v>4220</v>
      </c>
      <c r="B14" s="201" t="s">
        <v>167</v>
      </c>
      <c r="C14" s="187">
        <v>5923.8</v>
      </c>
      <c r="D14" s="187">
        <v>7214</v>
      </c>
      <c r="E14" s="187">
        <v>10809.3</v>
      </c>
      <c r="F14" s="187"/>
      <c r="G14" s="187">
        <v>10809.3</v>
      </c>
      <c r="H14" s="187">
        <v>7910.3</v>
      </c>
      <c r="I14" s="188">
        <f t="shared" si="0"/>
        <v>-2898.999999999999</v>
      </c>
    </row>
    <row r="15" spans="1:9" ht="15">
      <c r="A15" s="185">
        <v>4240</v>
      </c>
      <c r="B15" s="201" t="s">
        <v>173</v>
      </c>
      <c r="C15" s="187">
        <v>8908.3</v>
      </c>
      <c r="D15" s="187">
        <v>12563</v>
      </c>
      <c r="E15" s="187">
        <v>13495</v>
      </c>
      <c r="F15" s="187"/>
      <c r="G15" s="187">
        <v>13495</v>
      </c>
      <c r="H15" s="187">
        <v>4769.5</v>
      </c>
      <c r="I15" s="188">
        <f t="shared" si="0"/>
        <v>-8725.5</v>
      </c>
    </row>
    <row r="16" spans="1:9" ht="15">
      <c r="A16" s="185">
        <v>4260</v>
      </c>
      <c r="B16" s="201" t="s">
        <v>174</v>
      </c>
      <c r="C16" s="187">
        <v>4215.4</v>
      </c>
      <c r="D16" s="187">
        <v>4474</v>
      </c>
      <c r="E16" s="187">
        <v>4600.1</v>
      </c>
      <c r="F16" s="187"/>
      <c r="G16" s="187">
        <v>4600.1</v>
      </c>
      <c r="H16" s="187">
        <v>4049</v>
      </c>
      <c r="I16" s="188">
        <f t="shared" si="0"/>
        <v>-551.1000000000004</v>
      </c>
    </row>
    <row r="17" spans="1:9" ht="15">
      <c r="A17" s="185">
        <v>4520</v>
      </c>
      <c r="B17" s="201" t="s">
        <v>177</v>
      </c>
      <c r="C17" s="187">
        <v>49451.6</v>
      </c>
      <c r="D17" s="187">
        <v>46853</v>
      </c>
      <c r="E17" s="187">
        <v>45208</v>
      </c>
      <c r="F17" s="187"/>
      <c r="G17" s="187">
        <v>45208</v>
      </c>
      <c r="H17" s="187">
        <v>28074.4</v>
      </c>
      <c r="I17" s="188">
        <f t="shared" si="0"/>
        <v>-17133.6</v>
      </c>
    </row>
    <row r="18" spans="1:9" ht="15">
      <c r="A18" s="185">
        <v>5100</v>
      </c>
      <c r="B18" s="201" t="s">
        <v>179</v>
      </c>
      <c r="C18" s="187">
        <v>27856.8</v>
      </c>
      <c r="D18" s="187">
        <v>26000</v>
      </c>
      <c r="E18" s="187">
        <v>47573.1</v>
      </c>
      <c r="F18" s="187"/>
      <c r="G18" s="187">
        <v>47573.1</v>
      </c>
      <c r="H18" s="187">
        <v>30848.4</v>
      </c>
      <c r="I18" s="188">
        <f t="shared" si="0"/>
        <v>-16724.699999999997</v>
      </c>
    </row>
    <row r="19" spans="1:9" ht="15">
      <c r="A19" s="185">
        <v>6140</v>
      </c>
      <c r="B19" s="201" t="s">
        <v>180</v>
      </c>
      <c r="C19" s="187">
        <v>5791.3</v>
      </c>
      <c r="D19" s="187">
        <v>7850</v>
      </c>
      <c r="E19" s="187">
        <v>9481.6</v>
      </c>
      <c r="F19" s="187"/>
      <c r="G19" s="187">
        <v>9481.6</v>
      </c>
      <c r="H19" s="187">
        <v>7496.6</v>
      </c>
      <c r="I19" s="188">
        <f t="shared" si="0"/>
        <v>-1985</v>
      </c>
    </row>
    <row r="20" spans="1:9" ht="15">
      <c r="A20" s="185">
        <v>6260</v>
      </c>
      <c r="B20" s="201" t="s">
        <v>182</v>
      </c>
      <c r="C20" s="187">
        <v>10530.3</v>
      </c>
      <c r="D20" s="187">
        <v>13620</v>
      </c>
      <c r="E20" s="187">
        <v>27001.4</v>
      </c>
      <c r="F20" s="187"/>
      <c r="G20" s="187">
        <v>27001.4</v>
      </c>
      <c r="H20" s="187">
        <v>10579.6</v>
      </c>
      <c r="I20" s="188">
        <f t="shared" si="0"/>
        <v>-16421.800000000003</v>
      </c>
    </row>
    <row r="21" spans="1:9" ht="15">
      <c r="A21" s="185">
        <v>6440</v>
      </c>
      <c r="B21" s="201" t="s">
        <v>184</v>
      </c>
      <c r="C21" s="187">
        <v>8039</v>
      </c>
      <c r="D21" s="187">
        <v>9000</v>
      </c>
      <c r="E21" s="187">
        <v>12966.9</v>
      </c>
      <c r="F21" s="187"/>
      <c r="G21" s="187">
        <v>12966.9</v>
      </c>
      <c r="H21" s="187">
        <v>9937.9</v>
      </c>
      <c r="I21" s="188">
        <f t="shared" si="0"/>
        <v>-3029</v>
      </c>
    </row>
    <row r="22" spans="1:9" ht="15">
      <c r="A22" s="185">
        <v>8130</v>
      </c>
      <c r="B22" s="201" t="s">
        <v>187</v>
      </c>
      <c r="C22" s="187">
        <v>8614.4</v>
      </c>
      <c r="D22" s="187">
        <v>9560</v>
      </c>
      <c r="E22" s="187">
        <v>14427</v>
      </c>
      <c r="F22" s="187"/>
      <c r="G22" s="187">
        <v>14427</v>
      </c>
      <c r="H22" s="187">
        <v>6619.2</v>
      </c>
      <c r="I22" s="188">
        <f t="shared" si="0"/>
        <v>-7807.8</v>
      </c>
    </row>
    <row r="23" spans="1:9" ht="15">
      <c r="A23" s="185">
        <v>8220</v>
      </c>
      <c r="B23" s="201" t="s">
        <v>188</v>
      </c>
      <c r="C23" s="187">
        <v>5170.6</v>
      </c>
      <c r="D23" s="187">
        <v>6282</v>
      </c>
      <c r="E23" s="187">
        <v>8811.6</v>
      </c>
      <c r="F23" s="187"/>
      <c r="G23" s="187">
        <v>8811.6</v>
      </c>
      <c r="H23" s="187">
        <v>6323.8</v>
      </c>
      <c r="I23" s="188">
        <f t="shared" si="0"/>
        <v>-2487.8</v>
      </c>
    </row>
    <row r="24" spans="1:9" ht="15">
      <c r="A24" s="185">
        <v>9120</v>
      </c>
      <c r="B24" s="201" t="s">
        <v>191</v>
      </c>
      <c r="C24" s="187">
        <v>48723</v>
      </c>
      <c r="D24" s="187">
        <v>47938</v>
      </c>
      <c r="E24" s="187">
        <v>54299</v>
      </c>
      <c r="F24" s="187"/>
      <c r="G24" s="187">
        <v>54299</v>
      </c>
      <c r="H24" s="187">
        <v>47914</v>
      </c>
      <c r="I24" s="188">
        <f t="shared" si="0"/>
        <v>-6385</v>
      </c>
    </row>
    <row r="25" spans="1:9" ht="15">
      <c r="A25" s="185">
        <v>9230</v>
      </c>
      <c r="B25" s="201" t="s">
        <v>192</v>
      </c>
      <c r="C25" s="187">
        <v>4283.5</v>
      </c>
      <c r="D25" s="187">
        <v>42534</v>
      </c>
      <c r="E25" s="187">
        <v>4414</v>
      </c>
      <c r="F25" s="187"/>
      <c r="G25" s="187">
        <v>4414</v>
      </c>
      <c r="H25" s="187">
        <v>4240</v>
      </c>
      <c r="I25" s="188">
        <f t="shared" si="0"/>
        <v>-174</v>
      </c>
    </row>
    <row r="26" spans="1:9" ht="15">
      <c r="A26" s="185">
        <v>10140</v>
      </c>
      <c r="B26" s="201" t="s">
        <v>194</v>
      </c>
      <c r="C26" s="187">
        <v>3882</v>
      </c>
      <c r="D26" s="187">
        <v>5350</v>
      </c>
      <c r="E26" s="187">
        <v>8680</v>
      </c>
      <c r="F26" s="187"/>
      <c r="G26" s="187">
        <v>8680</v>
      </c>
      <c r="H26" s="187">
        <v>5921</v>
      </c>
      <c r="I26" s="188">
        <f t="shared" si="0"/>
        <v>-2759</v>
      </c>
    </row>
    <row r="27" spans="1:9" ht="15.75" thickBot="1">
      <c r="A27" s="185">
        <v>10430</v>
      </c>
      <c r="B27" s="201" t="s">
        <v>195</v>
      </c>
      <c r="C27" s="187">
        <v>3243</v>
      </c>
      <c r="D27" s="187">
        <v>4269</v>
      </c>
      <c r="E27" s="187">
        <v>6918</v>
      </c>
      <c r="F27" s="187"/>
      <c r="G27" s="187">
        <v>6918</v>
      </c>
      <c r="H27" s="187">
        <v>3749.9</v>
      </c>
      <c r="I27" s="188">
        <f t="shared" si="0"/>
        <v>-3168.1</v>
      </c>
    </row>
    <row r="28" spans="1:9" ht="15.75" thickBot="1">
      <c r="A28" s="217" t="s">
        <v>147</v>
      </c>
      <c r="B28" s="218"/>
      <c r="C28" s="189">
        <f>C10+C11+C12+C13+C14+C15+C16+C17+C18+C19+C20+C21+C22+C23+C24+C25+C26+C27</f>
        <v>278356.5</v>
      </c>
      <c r="D28" s="189">
        <f aca="true" t="shared" si="1" ref="D28:I28">D10+D11+D12+D13+D14+D15+D16+D17+D18+D19+D20+D21+D22+D23+D24+D25+D26+D27</f>
        <v>334247</v>
      </c>
      <c r="E28" s="189">
        <f t="shared" si="1"/>
        <v>386792.8</v>
      </c>
      <c r="F28" s="189">
        <f t="shared" si="1"/>
        <v>0</v>
      </c>
      <c r="G28" s="189">
        <f t="shared" si="1"/>
        <v>386792.8</v>
      </c>
      <c r="H28" s="189">
        <f t="shared" si="1"/>
        <v>273322.80000000005</v>
      </c>
      <c r="I28" s="189">
        <f t="shared" si="1"/>
        <v>-113470.00000000001</v>
      </c>
    </row>
    <row r="29" spans="1:9" ht="15.75" thickBot="1">
      <c r="A29" s="212" t="s">
        <v>15</v>
      </c>
      <c r="B29" s="213"/>
      <c r="C29" s="190">
        <f>C28</f>
        <v>278356.5</v>
      </c>
      <c r="D29" s="190">
        <f aca="true" t="shared" si="2" ref="D29:I29">D28</f>
        <v>334247</v>
      </c>
      <c r="E29" s="190">
        <f t="shared" si="2"/>
        <v>386792.8</v>
      </c>
      <c r="F29" s="190">
        <f t="shared" si="2"/>
        <v>0</v>
      </c>
      <c r="G29" s="190">
        <f t="shared" si="2"/>
        <v>386792.8</v>
      </c>
      <c r="H29" s="190">
        <f t="shared" si="2"/>
        <v>273322.80000000005</v>
      </c>
      <c r="I29" s="190">
        <f t="shared" si="2"/>
        <v>-113470.00000000001</v>
      </c>
    </row>
    <row r="30" spans="1:9" ht="15">
      <c r="A30" s="164"/>
      <c r="B30" s="164"/>
      <c r="C30" s="164"/>
      <c r="D30" s="184"/>
      <c r="E30" s="184"/>
      <c r="F30" s="184"/>
      <c r="G30" s="184"/>
      <c r="H30" s="184"/>
      <c r="I30" s="184"/>
    </row>
    <row r="31" spans="1:9" ht="15">
      <c r="A31" s="164"/>
      <c r="B31" s="164"/>
      <c r="C31" s="164"/>
      <c r="D31" s="184"/>
      <c r="E31" s="184"/>
      <c r="F31" s="184"/>
      <c r="G31" s="184"/>
      <c r="H31" s="184"/>
      <c r="I31" s="184"/>
    </row>
    <row r="32" spans="1:9" ht="15">
      <c r="A32" s="164"/>
      <c r="B32" s="164"/>
      <c r="C32" s="164"/>
      <c r="D32" s="184"/>
      <c r="E32" s="184"/>
      <c r="F32" s="184"/>
      <c r="G32" s="184"/>
      <c r="H32" s="184"/>
      <c r="I32" s="184"/>
    </row>
    <row r="33" spans="1:9" ht="15">
      <c r="A33" s="192"/>
      <c r="B33" s="206" t="s">
        <v>16</v>
      </c>
      <c r="C33" s="207"/>
      <c r="D33" s="181" t="s">
        <v>17</v>
      </c>
      <c r="E33" s="204" t="s">
        <v>160</v>
      </c>
      <c r="F33" s="205"/>
      <c r="G33" s="184"/>
      <c r="H33" s="184"/>
      <c r="I33" s="184"/>
    </row>
    <row r="34" spans="1:9" ht="15">
      <c r="A34" s="192"/>
      <c r="B34" s="208"/>
      <c r="C34" s="209"/>
      <c r="D34" s="181" t="s">
        <v>18</v>
      </c>
      <c r="E34" s="204"/>
      <c r="F34" s="205"/>
      <c r="G34" s="184"/>
      <c r="H34" s="184"/>
      <c r="I34" s="184"/>
    </row>
    <row r="35" spans="1:9" ht="15">
      <c r="A35" s="192"/>
      <c r="B35" s="210"/>
      <c r="C35" s="211"/>
      <c r="D35" s="181" t="s">
        <v>45</v>
      </c>
      <c r="E35" s="204" t="s">
        <v>161</v>
      </c>
      <c r="F35" s="205"/>
      <c r="G35" s="184"/>
      <c r="H35" s="184"/>
      <c r="I35" s="184"/>
    </row>
  </sheetData>
  <sheetProtection/>
  <mergeCells count="11">
    <mergeCell ref="E34:F34"/>
    <mergeCell ref="E35:F35"/>
    <mergeCell ref="B33:C35"/>
    <mergeCell ref="A29:B29"/>
    <mergeCell ref="B4:F4"/>
    <mergeCell ref="A28:B28"/>
    <mergeCell ref="I8:I9"/>
    <mergeCell ref="H4:I4"/>
    <mergeCell ref="A6:B8"/>
    <mergeCell ref="C6:I6"/>
    <mergeCell ref="E33:F33"/>
  </mergeCells>
  <printOptions/>
  <pageMargins left="0.7" right="0.7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26"/>
  <sheetViews>
    <sheetView tabSelected="1" zoomScalePageLayoutView="0" workbookViewId="0" topLeftCell="A1">
      <selection activeCell="A696" sqref="A696:P726"/>
    </sheetView>
  </sheetViews>
  <sheetFormatPr defaultColWidth="9.140625" defaultRowHeight="15"/>
  <cols>
    <col min="1" max="1" width="13.28125" style="0" customWidth="1"/>
    <col min="2" max="2" width="39.28125" style="0" bestFit="1" customWidth="1"/>
  </cols>
  <sheetData>
    <row r="1" spans="1:4" ht="15.75">
      <c r="A1" s="191" t="s">
        <v>149</v>
      </c>
      <c r="B1" s="191"/>
      <c r="C1" s="191"/>
      <c r="D1" s="191"/>
    </row>
    <row r="2" spans="1:17" ht="15.75" thickBot="1">
      <c r="A2" s="5"/>
      <c r="B2" s="4"/>
      <c r="C2" s="269"/>
      <c r="D2" s="269"/>
      <c r="E2" s="272"/>
      <c r="F2" s="272"/>
      <c r="G2" s="272"/>
      <c r="H2" s="272"/>
      <c r="I2" s="276"/>
      <c r="J2" s="276"/>
      <c r="K2" s="277"/>
      <c r="L2" s="277"/>
      <c r="M2" s="276"/>
      <c r="N2" s="276"/>
      <c r="O2" s="278" t="s">
        <v>0</v>
      </c>
      <c r="P2" s="278"/>
      <c r="Q2" s="6"/>
    </row>
    <row r="3" spans="1:17" ht="15.75" thickBot="1">
      <c r="A3" s="7"/>
      <c r="B3" s="1"/>
      <c r="C3" s="279"/>
      <c r="D3" s="279"/>
      <c r="E3" s="280"/>
      <c r="F3" s="280"/>
      <c r="G3" s="280"/>
      <c r="H3" s="280"/>
      <c r="I3" s="245"/>
      <c r="J3" s="245"/>
      <c r="K3" s="245"/>
      <c r="L3" s="245"/>
      <c r="M3" s="271"/>
      <c r="N3" s="271"/>
      <c r="O3" s="271"/>
      <c r="P3" s="243"/>
      <c r="Q3" s="6"/>
    </row>
    <row r="4" spans="1:17" ht="31.5" customHeight="1" thickBot="1">
      <c r="A4" s="8" t="s">
        <v>19</v>
      </c>
      <c r="B4" s="9" t="s">
        <v>159</v>
      </c>
      <c r="C4" s="273"/>
      <c r="D4" s="274"/>
      <c r="E4" s="274"/>
      <c r="F4" s="274"/>
      <c r="G4" s="274"/>
      <c r="H4" s="274"/>
      <c r="I4" s="274"/>
      <c r="J4" s="274"/>
      <c r="K4" s="274"/>
      <c r="L4" s="275"/>
      <c r="M4" s="239" t="s">
        <v>150</v>
      </c>
      <c r="N4" s="241"/>
      <c r="O4" s="232">
        <v>2134001</v>
      </c>
      <c r="P4" s="233"/>
      <c r="Q4" s="6"/>
    </row>
    <row r="5" spans="1:17" ht="15.75" thickBot="1">
      <c r="A5" s="8" t="s">
        <v>22</v>
      </c>
      <c r="B5" s="10" t="s">
        <v>171</v>
      </c>
      <c r="C5" s="268"/>
      <c r="D5" s="269"/>
      <c r="E5" s="269"/>
      <c r="F5" s="269"/>
      <c r="G5" s="269"/>
      <c r="H5" s="269"/>
      <c r="I5" s="269"/>
      <c r="J5" s="269"/>
      <c r="K5" s="269"/>
      <c r="L5" s="270"/>
      <c r="M5" s="239" t="s">
        <v>23</v>
      </c>
      <c r="N5" s="241"/>
      <c r="O5" s="232">
        <v>1110</v>
      </c>
      <c r="P5" s="233"/>
      <c r="Q5" s="6"/>
    </row>
    <row r="6" spans="1:17" ht="15">
      <c r="A6" s="11" t="s">
        <v>24</v>
      </c>
      <c r="B6" s="267" t="s">
        <v>10</v>
      </c>
      <c r="C6" s="263">
        <v>-1</v>
      </c>
      <c r="D6" s="264"/>
      <c r="E6" s="263">
        <v>-2</v>
      </c>
      <c r="F6" s="264"/>
      <c r="G6" s="263">
        <v>-3</v>
      </c>
      <c r="H6" s="264"/>
      <c r="I6" s="263">
        <v>-4</v>
      </c>
      <c r="J6" s="264"/>
      <c r="K6" s="263">
        <v>-5</v>
      </c>
      <c r="L6" s="264"/>
      <c r="M6" s="263">
        <v>-6</v>
      </c>
      <c r="N6" s="264"/>
      <c r="O6" s="263" t="s">
        <v>4</v>
      </c>
      <c r="P6" s="264"/>
      <c r="Q6" s="6"/>
    </row>
    <row r="7" spans="1:17" ht="15">
      <c r="A7" s="11"/>
      <c r="B7" s="265"/>
      <c r="C7" s="258" t="s">
        <v>5</v>
      </c>
      <c r="D7" s="259"/>
      <c r="E7" s="258" t="s">
        <v>6</v>
      </c>
      <c r="F7" s="259"/>
      <c r="G7" s="258" t="s">
        <v>7</v>
      </c>
      <c r="H7" s="259"/>
      <c r="I7" s="258" t="s">
        <v>7</v>
      </c>
      <c r="J7" s="259"/>
      <c r="K7" s="258" t="s">
        <v>7</v>
      </c>
      <c r="L7" s="259"/>
      <c r="M7" s="258" t="s">
        <v>5</v>
      </c>
      <c r="N7" s="259"/>
      <c r="O7" s="258" t="s">
        <v>8</v>
      </c>
      <c r="P7" s="259"/>
      <c r="Q7" s="6"/>
    </row>
    <row r="8" spans="1:17" ht="15">
      <c r="A8" s="265"/>
      <c r="B8" s="265"/>
      <c r="C8" s="258" t="s">
        <v>25</v>
      </c>
      <c r="D8" s="259"/>
      <c r="E8" s="258" t="s">
        <v>158</v>
      </c>
      <c r="F8" s="259"/>
      <c r="G8" s="258" t="s">
        <v>155</v>
      </c>
      <c r="H8" s="259"/>
      <c r="I8" s="258" t="s">
        <v>156</v>
      </c>
      <c r="J8" s="259"/>
      <c r="K8" s="258" t="s">
        <v>12</v>
      </c>
      <c r="L8" s="259"/>
      <c r="M8" s="258" t="s">
        <v>11</v>
      </c>
      <c r="N8" s="259"/>
      <c r="O8" s="258"/>
      <c r="P8" s="259"/>
      <c r="Q8" s="262"/>
    </row>
    <row r="9" spans="1:17" ht="15.75" thickBot="1">
      <c r="A9" s="266"/>
      <c r="B9" s="266"/>
      <c r="C9" s="260" t="s">
        <v>157</v>
      </c>
      <c r="D9" s="261"/>
      <c r="E9" s="260"/>
      <c r="F9" s="261"/>
      <c r="G9" s="260"/>
      <c r="H9" s="261"/>
      <c r="I9" s="260"/>
      <c r="J9" s="261"/>
      <c r="K9" s="260"/>
      <c r="L9" s="261"/>
      <c r="M9" s="260" t="s">
        <v>13</v>
      </c>
      <c r="N9" s="261"/>
      <c r="O9" s="260"/>
      <c r="P9" s="261"/>
      <c r="Q9" s="262"/>
    </row>
    <row r="10" spans="1:17" ht="15.75" thickBot="1">
      <c r="A10" s="12">
        <v>600</v>
      </c>
      <c r="B10" s="13" t="s">
        <v>26</v>
      </c>
      <c r="C10" s="232">
        <v>19564.8</v>
      </c>
      <c r="D10" s="233"/>
      <c r="E10" s="232">
        <v>21800</v>
      </c>
      <c r="F10" s="233"/>
      <c r="G10" s="232">
        <v>35985.2</v>
      </c>
      <c r="H10" s="233"/>
      <c r="I10" s="232"/>
      <c r="J10" s="233"/>
      <c r="K10" s="232">
        <v>35985.2</v>
      </c>
      <c r="L10" s="233"/>
      <c r="M10" s="232">
        <v>26990.3</v>
      </c>
      <c r="N10" s="233"/>
      <c r="O10" s="246">
        <f>M10-K10</f>
        <v>-8994.899999999998</v>
      </c>
      <c r="P10" s="247"/>
      <c r="Q10" s="6"/>
    </row>
    <row r="11" spans="1:17" ht="15.75" thickBot="1">
      <c r="A11" s="12">
        <v>601</v>
      </c>
      <c r="B11" s="13" t="s">
        <v>27</v>
      </c>
      <c r="C11" s="232">
        <v>3484</v>
      </c>
      <c r="D11" s="233"/>
      <c r="E11" s="232">
        <v>3640</v>
      </c>
      <c r="F11" s="233"/>
      <c r="G11" s="232">
        <v>4990</v>
      </c>
      <c r="H11" s="233"/>
      <c r="I11" s="232"/>
      <c r="J11" s="233"/>
      <c r="K11" s="232">
        <v>4990</v>
      </c>
      <c r="L11" s="233"/>
      <c r="M11" s="232">
        <v>4567</v>
      </c>
      <c r="N11" s="233"/>
      <c r="O11" s="246">
        <f aca="true" t="shared" si="0" ref="O11:O16">M11-K11</f>
        <v>-423</v>
      </c>
      <c r="P11" s="247"/>
      <c r="Q11" s="6"/>
    </row>
    <row r="12" spans="1:17" ht="15.75" thickBot="1">
      <c r="A12" s="12">
        <v>602</v>
      </c>
      <c r="B12" s="13" t="s">
        <v>28</v>
      </c>
      <c r="C12" s="232">
        <v>19007.1</v>
      </c>
      <c r="D12" s="233"/>
      <c r="E12" s="232">
        <v>20215</v>
      </c>
      <c r="F12" s="233"/>
      <c r="G12" s="232">
        <v>22448.7</v>
      </c>
      <c r="H12" s="233"/>
      <c r="I12" s="232"/>
      <c r="J12" s="233"/>
      <c r="K12" s="232">
        <v>22448.7</v>
      </c>
      <c r="L12" s="233"/>
      <c r="M12" s="232">
        <v>19703.4</v>
      </c>
      <c r="N12" s="233"/>
      <c r="O12" s="246">
        <f t="shared" si="0"/>
        <v>-2745.2999999999993</v>
      </c>
      <c r="P12" s="247"/>
      <c r="Q12" s="6"/>
    </row>
    <row r="13" spans="1:17" ht="15.75" thickBot="1">
      <c r="A13" s="12">
        <v>603</v>
      </c>
      <c r="B13" s="13" t="s">
        <v>29</v>
      </c>
      <c r="C13" s="232"/>
      <c r="D13" s="233"/>
      <c r="E13" s="232"/>
      <c r="F13" s="233"/>
      <c r="G13" s="232"/>
      <c r="H13" s="233"/>
      <c r="I13" s="232"/>
      <c r="J13" s="233"/>
      <c r="K13" s="232"/>
      <c r="L13" s="233"/>
      <c r="M13" s="232"/>
      <c r="N13" s="233"/>
      <c r="O13" s="246">
        <f t="shared" si="0"/>
        <v>0</v>
      </c>
      <c r="P13" s="247"/>
      <c r="Q13" s="6"/>
    </row>
    <row r="14" spans="1:17" ht="15.75" thickBot="1">
      <c r="A14" s="12">
        <v>604</v>
      </c>
      <c r="B14" s="13" t="s">
        <v>30</v>
      </c>
      <c r="C14" s="232">
        <v>2547</v>
      </c>
      <c r="D14" s="233"/>
      <c r="E14" s="232">
        <v>3300</v>
      </c>
      <c r="F14" s="233"/>
      <c r="G14" s="232">
        <v>2300</v>
      </c>
      <c r="H14" s="233"/>
      <c r="I14" s="232"/>
      <c r="J14" s="233"/>
      <c r="K14" s="232">
        <v>2300</v>
      </c>
      <c r="L14" s="233"/>
      <c r="M14" s="232">
        <v>664.3</v>
      </c>
      <c r="N14" s="233"/>
      <c r="O14" s="246">
        <f t="shared" si="0"/>
        <v>-1635.7</v>
      </c>
      <c r="P14" s="247"/>
      <c r="Q14" s="6"/>
    </row>
    <row r="15" spans="1:17" ht="15.75" thickBot="1">
      <c r="A15" s="12">
        <v>605</v>
      </c>
      <c r="B15" s="13" t="s">
        <v>31</v>
      </c>
      <c r="C15" s="232"/>
      <c r="D15" s="233"/>
      <c r="E15" s="232"/>
      <c r="F15" s="233"/>
      <c r="G15" s="232"/>
      <c r="H15" s="233"/>
      <c r="I15" s="232"/>
      <c r="J15" s="233"/>
      <c r="K15" s="232"/>
      <c r="L15" s="233"/>
      <c r="M15" s="232"/>
      <c r="N15" s="233"/>
      <c r="O15" s="246">
        <f t="shared" si="0"/>
        <v>0</v>
      </c>
      <c r="P15" s="247"/>
      <c r="Q15" s="6"/>
    </row>
    <row r="16" spans="1:17" ht="15.75" thickBot="1">
      <c r="A16" s="12">
        <v>606</v>
      </c>
      <c r="B16" s="13" t="s">
        <v>32</v>
      </c>
      <c r="C16" s="232">
        <v>2640</v>
      </c>
      <c r="D16" s="233"/>
      <c r="E16" s="232">
        <v>2700</v>
      </c>
      <c r="F16" s="233"/>
      <c r="G16" s="232">
        <v>3916.3</v>
      </c>
      <c r="H16" s="233"/>
      <c r="I16" s="232"/>
      <c r="J16" s="233"/>
      <c r="K16" s="232">
        <v>3916.3</v>
      </c>
      <c r="L16" s="233"/>
      <c r="M16" s="232">
        <v>425.4</v>
      </c>
      <c r="N16" s="233"/>
      <c r="O16" s="246">
        <f t="shared" si="0"/>
        <v>-3490.9</v>
      </c>
      <c r="P16" s="247"/>
      <c r="Q16" s="6"/>
    </row>
    <row r="17" spans="1:17" ht="15.75" thickBot="1">
      <c r="A17" s="14" t="s">
        <v>33</v>
      </c>
      <c r="B17" s="15" t="s">
        <v>34</v>
      </c>
      <c r="C17" s="254">
        <f>C10+C11+C12+C14+C16</f>
        <v>47242.899999999994</v>
      </c>
      <c r="D17" s="255"/>
      <c r="E17" s="254">
        <f>E10+E11+E12+E14+E16</f>
        <v>51655</v>
      </c>
      <c r="F17" s="255"/>
      <c r="G17" s="254">
        <f>G10+G11+G12+G14+G16</f>
        <v>69640.2</v>
      </c>
      <c r="H17" s="255"/>
      <c r="I17" s="254"/>
      <c r="J17" s="255"/>
      <c r="K17" s="254">
        <f>K10+K11+K12+K14+K16</f>
        <v>69640.2</v>
      </c>
      <c r="L17" s="255"/>
      <c r="M17" s="254">
        <f>M10+M11+M12+M14+M16</f>
        <v>52350.4</v>
      </c>
      <c r="N17" s="255"/>
      <c r="O17" s="256">
        <f aca="true" t="shared" si="1" ref="O17:O24">M17-K17</f>
        <v>-17289.799999999996</v>
      </c>
      <c r="P17" s="257"/>
      <c r="Q17" s="6"/>
    </row>
    <row r="18" spans="1:17" ht="15.75" thickBot="1">
      <c r="A18" s="12">
        <v>230</v>
      </c>
      <c r="B18" s="13" t="s">
        <v>35</v>
      </c>
      <c r="C18" s="232">
        <v>144.2</v>
      </c>
      <c r="D18" s="233"/>
      <c r="E18" s="232"/>
      <c r="F18" s="233"/>
      <c r="G18" s="232">
        <v>944.4</v>
      </c>
      <c r="H18" s="233"/>
      <c r="I18" s="232"/>
      <c r="J18" s="233"/>
      <c r="K18" s="232">
        <v>944.4</v>
      </c>
      <c r="L18" s="233"/>
      <c r="M18" s="232">
        <v>944.4</v>
      </c>
      <c r="N18" s="233"/>
      <c r="O18" s="246">
        <f t="shared" si="1"/>
        <v>0</v>
      </c>
      <c r="P18" s="247"/>
      <c r="Q18" s="6"/>
    </row>
    <row r="19" spans="1:17" ht="15.75" thickBot="1">
      <c r="A19" s="12">
        <v>231</v>
      </c>
      <c r="B19" s="13" t="s">
        <v>36</v>
      </c>
      <c r="C19" s="232">
        <v>117.6</v>
      </c>
      <c r="D19" s="233"/>
      <c r="E19" s="232">
        <v>2000</v>
      </c>
      <c r="F19" s="233"/>
      <c r="G19" s="232">
        <v>100</v>
      </c>
      <c r="H19" s="233"/>
      <c r="I19" s="232"/>
      <c r="J19" s="233"/>
      <c r="K19" s="232">
        <v>100</v>
      </c>
      <c r="L19" s="233"/>
      <c r="M19" s="232"/>
      <c r="N19" s="233"/>
      <c r="O19" s="246">
        <f t="shared" si="1"/>
        <v>-100</v>
      </c>
      <c r="P19" s="247"/>
      <c r="Q19" s="6"/>
    </row>
    <row r="20" spans="1:17" ht="15.75" thickBot="1">
      <c r="A20" s="12">
        <v>232</v>
      </c>
      <c r="B20" s="13" t="s">
        <v>37</v>
      </c>
      <c r="C20" s="232"/>
      <c r="D20" s="233"/>
      <c r="E20" s="232"/>
      <c r="F20" s="233"/>
      <c r="G20" s="232">
        <f>I20</f>
        <v>0</v>
      </c>
      <c r="H20" s="233"/>
      <c r="I20" s="232"/>
      <c r="J20" s="233"/>
      <c r="K20" s="232">
        <f>I20</f>
        <v>0</v>
      </c>
      <c r="L20" s="233"/>
      <c r="M20" s="232"/>
      <c r="N20" s="233"/>
      <c r="O20" s="246">
        <f t="shared" si="1"/>
        <v>0</v>
      </c>
      <c r="P20" s="247"/>
      <c r="Q20" s="6"/>
    </row>
    <row r="21" spans="1:17" ht="15.75" thickBot="1">
      <c r="A21" s="16" t="s">
        <v>38</v>
      </c>
      <c r="B21" s="17" t="s">
        <v>39</v>
      </c>
      <c r="C21" s="248">
        <f>C18+C19</f>
        <v>261.79999999999995</v>
      </c>
      <c r="D21" s="249"/>
      <c r="E21" s="248">
        <f>E18+E19</f>
        <v>2000</v>
      </c>
      <c r="F21" s="249"/>
      <c r="G21" s="248">
        <f>G18+G19</f>
        <v>1044.4</v>
      </c>
      <c r="H21" s="249"/>
      <c r="I21" s="248">
        <f>I18+I19</f>
        <v>0</v>
      </c>
      <c r="J21" s="249"/>
      <c r="K21" s="248">
        <f>K18+K19</f>
        <v>1044.4</v>
      </c>
      <c r="L21" s="249"/>
      <c r="M21" s="248">
        <f>M18+M19</f>
        <v>944.4</v>
      </c>
      <c r="N21" s="249"/>
      <c r="O21" s="250">
        <f t="shared" si="1"/>
        <v>-100.00000000000011</v>
      </c>
      <c r="P21" s="251"/>
      <c r="Q21" s="6"/>
    </row>
    <row r="22" spans="1:17" ht="15.75" thickBot="1">
      <c r="A22" s="12">
        <v>230</v>
      </c>
      <c r="B22" s="13" t="s">
        <v>35</v>
      </c>
      <c r="C22" s="252"/>
      <c r="D22" s="253"/>
      <c r="E22" s="252"/>
      <c r="F22" s="253"/>
      <c r="G22" s="252"/>
      <c r="H22" s="253"/>
      <c r="I22" s="252"/>
      <c r="J22" s="253"/>
      <c r="K22" s="252"/>
      <c r="L22" s="253"/>
      <c r="M22" s="252"/>
      <c r="N22" s="253"/>
      <c r="O22" s="246">
        <f t="shared" si="1"/>
        <v>0</v>
      </c>
      <c r="P22" s="247"/>
      <c r="Q22" s="6"/>
    </row>
    <row r="23" spans="1:17" ht="15.75" thickBot="1">
      <c r="A23" s="12">
        <v>231</v>
      </c>
      <c r="B23" s="13" t="s">
        <v>36</v>
      </c>
      <c r="C23" s="252"/>
      <c r="D23" s="253"/>
      <c r="E23" s="252"/>
      <c r="F23" s="253"/>
      <c r="G23" s="252"/>
      <c r="H23" s="253"/>
      <c r="I23" s="252"/>
      <c r="J23" s="253"/>
      <c r="K23" s="252"/>
      <c r="L23" s="253"/>
      <c r="M23" s="252"/>
      <c r="N23" s="253"/>
      <c r="O23" s="246">
        <f t="shared" si="1"/>
        <v>0</v>
      </c>
      <c r="P23" s="247"/>
      <c r="Q23" s="6"/>
    </row>
    <row r="24" spans="1:17" ht="15.75" thickBot="1">
      <c r="A24" s="12">
        <v>232</v>
      </c>
      <c r="B24" s="13" t="s">
        <v>37</v>
      </c>
      <c r="C24" s="252"/>
      <c r="D24" s="253"/>
      <c r="E24" s="252"/>
      <c r="F24" s="253"/>
      <c r="G24" s="252"/>
      <c r="H24" s="253"/>
      <c r="I24" s="252"/>
      <c r="J24" s="253"/>
      <c r="K24" s="252"/>
      <c r="L24" s="253"/>
      <c r="M24" s="252"/>
      <c r="N24" s="253"/>
      <c r="O24" s="246">
        <f t="shared" si="1"/>
        <v>0</v>
      </c>
      <c r="P24" s="247"/>
      <c r="Q24" s="6"/>
    </row>
    <row r="25" spans="1:17" ht="15.75" thickBot="1">
      <c r="A25" s="16" t="s">
        <v>38</v>
      </c>
      <c r="B25" s="17" t="s">
        <v>40</v>
      </c>
      <c r="C25" s="248">
        <v>0</v>
      </c>
      <c r="D25" s="249"/>
      <c r="E25" s="248">
        <v>0</v>
      </c>
      <c r="F25" s="249"/>
      <c r="G25" s="248">
        <v>0</v>
      </c>
      <c r="H25" s="249"/>
      <c r="I25" s="248">
        <v>0</v>
      </c>
      <c r="J25" s="249"/>
      <c r="K25" s="248">
        <v>0</v>
      </c>
      <c r="L25" s="249"/>
      <c r="M25" s="248">
        <v>0</v>
      </c>
      <c r="N25" s="249"/>
      <c r="O25" s="250">
        <v>0</v>
      </c>
      <c r="P25" s="251"/>
      <c r="Q25" s="6"/>
    </row>
    <row r="26" spans="1:17" ht="15.75" thickBot="1">
      <c r="A26" s="14" t="s">
        <v>41</v>
      </c>
      <c r="B26" s="18" t="s">
        <v>42</v>
      </c>
      <c r="C26" s="236">
        <f>C21+C25</f>
        <v>261.79999999999995</v>
      </c>
      <c r="D26" s="237"/>
      <c r="E26" s="236">
        <f>E21+E25</f>
        <v>2000</v>
      </c>
      <c r="F26" s="237"/>
      <c r="G26" s="236">
        <f>G21+G25</f>
        <v>1044.4</v>
      </c>
      <c r="H26" s="237"/>
      <c r="I26" s="236">
        <f>I21+I25</f>
        <v>0</v>
      </c>
      <c r="J26" s="237"/>
      <c r="K26" s="236">
        <f>K21+K25</f>
        <v>1044.4</v>
      </c>
      <c r="L26" s="237"/>
      <c r="M26" s="236">
        <f>M21+M25</f>
        <v>944.4</v>
      </c>
      <c r="N26" s="237"/>
      <c r="O26" s="236">
        <f>M26-K26</f>
        <v>-100.00000000000011</v>
      </c>
      <c r="P26" s="237"/>
      <c r="Q26" s="20"/>
    </row>
    <row r="27" spans="1:16" ht="15.75" customHeight="1" thickBot="1">
      <c r="A27" s="236" t="s">
        <v>152</v>
      </c>
      <c r="B27" s="238"/>
      <c r="C27" s="236">
        <f>C17+C26</f>
        <v>47504.7</v>
      </c>
      <c r="D27" s="237"/>
      <c r="E27" s="236">
        <f>E17+E26</f>
        <v>53655</v>
      </c>
      <c r="F27" s="237"/>
      <c r="G27" s="236">
        <f>G17+G26</f>
        <v>70684.59999999999</v>
      </c>
      <c r="H27" s="237"/>
      <c r="I27" s="236">
        <f>I17+I26</f>
        <v>0</v>
      </c>
      <c r="J27" s="237"/>
      <c r="K27" s="236">
        <f>K17+K26</f>
        <v>70684.59999999999</v>
      </c>
      <c r="L27" s="237"/>
      <c r="M27" s="236">
        <f>M17+M26</f>
        <v>53294.8</v>
      </c>
      <c r="N27" s="237"/>
      <c r="O27" s="236">
        <f>M27-K27</f>
        <v>-17389.79999999999</v>
      </c>
      <c r="P27" s="237"/>
    </row>
    <row r="28" spans="1:17" ht="45.75" thickBot="1">
      <c r="A28" s="8" t="s">
        <v>43</v>
      </c>
      <c r="B28" s="19" t="s">
        <v>17</v>
      </c>
      <c r="C28" s="239" t="s">
        <v>44</v>
      </c>
      <c r="D28" s="240"/>
      <c r="E28" s="240"/>
      <c r="F28" s="241"/>
      <c r="G28" s="242" t="s">
        <v>17</v>
      </c>
      <c r="H28" s="243"/>
      <c r="I28" s="232" t="s">
        <v>160</v>
      </c>
      <c r="J28" s="233"/>
      <c r="K28" s="232"/>
      <c r="L28" s="233"/>
      <c r="M28" s="244"/>
      <c r="N28" s="245"/>
      <c r="O28" s="245"/>
      <c r="P28" s="245"/>
      <c r="Q28" s="6"/>
    </row>
    <row r="29" spans="1:17" ht="15.75" thickBot="1">
      <c r="A29" s="8"/>
      <c r="B29" s="19" t="s">
        <v>18</v>
      </c>
      <c r="C29" s="239"/>
      <c r="D29" s="240"/>
      <c r="E29" s="240"/>
      <c r="F29" s="241"/>
      <c r="G29" s="242" t="s">
        <v>18</v>
      </c>
      <c r="H29" s="243"/>
      <c r="I29" s="232"/>
      <c r="J29" s="233"/>
      <c r="K29" s="232"/>
      <c r="L29" s="233"/>
      <c r="M29" s="234"/>
      <c r="N29" s="235"/>
      <c r="O29" s="235"/>
      <c r="P29" s="235"/>
      <c r="Q29" s="6"/>
    </row>
    <row r="30" spans="1:17" ht="15.75" thickBot="1">
      <c r="A30" s="8"/>
      <c r="B30" s="19" t="s">
        <v>45</v>
      </c>
      <c r="C30" s="239"/>
      <c r="D30" s="240"/>
      <c r="E30" s="240"/>
      <c r="F30" s="241"/>
      <c r="G30" s="242" t="s">
        <v>45</v>
      </c>
      <c r="H30" s="243"/>
      <c r="I30" s="232" t="s">
        <v>161</v>
      </c>
      <c r="J30" s="233"/>
      <c r="K30" s="232"/>
      <c r="L30" s="233"/>
      <c r="M30" s="234"/>
      <c r="N30" s="235"/>
      <c r="O30" s="235"/>
      <c r="P30" s="235"/>
      <c r="Q30" s="6"/>
    </row>
    <row r="54" spans="1:4" ht="15.75">
      <c r="A54" s="191" t="s">
        <v>149</v>
      </c>
      <c r="B54" s="191"/>
      <c r="C54" s="191"/>
      <c r="D54" s="191"/>
    </row>
    <row r="55" spans="1:16" ht="15.75" thickBot="1">
      <c r="A55" s="195"/>
      <c r="B55" s="196"/>
      <c r="C55" s="269"/>
      <c r="D55" s="269"/>
      <c r="E55" s="272"/>
      <c r="F55" s="272"/>
      <c r="G55" s="272"/>
      <c r="H55" s="272"/>
      <c r="I55" s="276"/>
      <c r="J55" s="276"/>
      <c r="K55" s="277"/>
      <c r="L55" s="277"/>
      <c r="M55" s="276"/>
      <c r="N55" s="276"/>
      <c r="O55" s="278" t="s">
        <v>0</v>
      </c>
      <c r="P55" s="278"/>
    </row>
    <row r="56" spans="1:16" ht="15.75" thickBot="1">
      <c r="A56" s="200"/>
      <c r="B56" s="198"/>
      <c r="C56" s="279"/>
      <c r="D56" s="279"/>
      <c r="E56" s="280"/>
      <c r="F56" s="280"/>
      <c r="G56" s="280"/>
      <c r="H56" s="280"/>
      <c r="I56" s="245"/>
      <c r="J56" s="245"/>
      <c r="K56" s="245"/>
      <c r="L56" s="245"/>
      <c r="M56" s="271"/>
      <c r="N56" s="271"/>
      <c r="O56" s="271"/>
      <c r="P56" s="243"/>
    </row>
    <row r="57" spans="1:16" ht="23.25" customHeight="1" thickBot="1">
      <c r="A57" s="8" t="s">
        <v>19</v>
      </c>
      <c r="B57" s="197" t="s">
        <v>159</v>
      </c>
      <c r="C57" s="273"/>
      <c r="D57" s="274"/>
      <c r="E57" s="274"/>
      <c r="F57" s="274"/>
      <c r="G57" s="274"/>
      <c r="H57" s="274"/>
      <c r="I57" s="274"/>
      <c r="J57" s="274"/>
      <c r="K57" s="274"/>
      <c r="L57" s="275"/>
      <c r="M57" s="239" t="s">
        <v>150</v>
      </c>
      <c r="N57" s="241"/>
      <c r="O57" s="232">
        <v>2134001</v>
      </c>
      <c r="P57" s="233"/>
    </row>
    <row r="58" spans="1:16" ht="15.75" thickBot="1">
      <c r="A58" s="8" t="s">
        <v>22</v>
      </c>
      <c r="B58" s="10" t="s">
        <v>170</v>
      </c>
      <c r="C58" s="268"/>
      <c r="D58" s="269"/>
      <c r="E58" s="269"/>
      <c r="F58" s="269"/>
      <c r="G58" s="269"/>
      <c r="H58" s="269"/>
      <c r="I58" s="269"/>
      <c r="J58" s="269"/>
      <c r="K58" s="269"/>
      <c r="L58" s="270"/>
      <c r="M58" s="239" t="s">
        <v>23</v>
      </c>
      <c r="N58" s="241"/>
      <c r="O58" s="232">
        <v>1120</v>
      </c>
      <c r="P58" s="233"/>
    </row>
    <row r="59" spans="1:16" ht="15">
      <c r="A59" s="199" t="s">
        <v>24</v>
      </c>
      <c r="B59" s="267" t="s">
        <v>10</v>
      </c>
      <c r="C59" s="263">
        <v>-1</v>
      </c>
      <c r="D59" s="264"/>
      <c r="E59" s="263">
        <v>-2</v>
      </c>
      <c r="F59" s="264"/>
      <c r="G59" s="263">
        <v>-3</v>
      </c>
      <c r="H59" s="264"/>
      <c r="I59" s="263">
        <v>-4</v>
      </c>
      <c r="J59" s="264"/>
      <c r="K59" s="263">
        <v>-5</v>
      </c>
      <c r="L59" s="264"/>
      <c r="M59" s="263">
        <v>-6</v>
      </c>
      <c r="N59" s="264"/>
      <c r="O59" s="263" t="s">
        <v>4</v>
      </c>
      <c r="P59" s="264"/>
    </row>
    <row r="60" spans="1:16" ht="15">
      <c r="A60" s="199"/>
      <c r="B60" s="265"/>
      <c r="C60" s="258" t="s">
        <v>5</v>
      </c>
      <c r="D60" s="259"/>
      <c r="E60" s="258" t="s">
        <v>6</v>
      </c>
      <c r="F60" s="259"/>
      <c r="G60" s="258" t="s">
        <v>7</v>
      </c>
      <c r="H60" s="259"/>
      <c r="I60" s="258" t="s">
        <v>7</v>
      </c>
      <c r="J60" s="259"/>
      <c r="K60" s="258" t="s">
        <v>7</v>
      </c>
      <c r="L60" s="259"/>
      <c r="M60" s="258" t="s">
        <v>5</v>
      </c>
      <c r="N60" s="259"/>
      <c r="O60" s="258" t="s">
        <v>8</v>
      </c>
      <c r="P60" s="259"/>
    </row>
    <row r="61" spans="1:16" ht="15">
      <c r="A61" s="265"/>
      <c r="B61" s="265"/>
      <c r="C61" s="258" t="s">
        <v>25</v>
      </c>
      <c r="D61" s="259"/>
      <c r="E61" s="258" t="s">
        <v>158</v>
      </c>
      <c r="F61" s="259"/>
      <c r="G61" s="258" t="s">
        <v>155</v>
      </c>
      <c r="H61" s="259"/>
      <c r="I61" s="258" t="s">
        <v>156</v>
      </c>
      <c r="J61" s="259"/>
      <c r="K61" s="258" t="s">
        <v>12</v>
      </c>
      <c r="L61" s="259"/>
      <c r="M61" s="258" t="s">
        <v>11</v>
      </c>
      <c r="N61" s="259"/>
      <c r="O61" s="258"/>
      <c r="P61" s="259"/>
    </row>
    <row r="62" spans="1:16" ht="15.75" thickBot="1">
      <c r="A62" s="266"/>
      <c r="B62" s="266"/>
      <c r="C62" s="260" t="s">
        <v>157</v>
      </c>
      <c r="D62" s="261"/>
      <c r="E62" s="260"/>
      <c r="F62" s="261"/>
      <c r="G62" s="260"/>
      <c r="H62" s="261"/>
      <c r="I62" s="260"/>
      <c r="J62" s="261"/>
      <c r="K62" s="260"/>
      <c r="L62" s="261"/>
      <c r="M62" s="260" t="s">
        <v>13</v>
      </c>
      <c r="N62" s="261"/>
      <c r="O62" s="260"/>
      <c r="P62" s="261"/>
    </row>
    <row r="63" spans="1:16" ht="15.75" thickBot="1">
      <c r="A63" s="12">
        <v>600</v>
      </c>
      <c r="B63" s="13" t="s">
        <v>26</v>
      </c>
      <c r="C63" s="232">
        <v>13070.8</v>
      </c>
      <c r="D63" s="233"/>
      <c r="E63" s="232">
        <v>14170</v>
      </c>
      <c r="F63" s="233"/>
      <c r="G63" s="232">
        <v>19372</v>
      </c>
      <c r="H63" s="233"/>
      <c r="I63" s="232"/>
      <c r="J63" s="233"/>
      <c r="K63" s="232">
        <v>19372</v>
      </c>
      <c r="L63" s="233"/>
      <c r="M63" s="232">
        <v>15852.8</v>
      </c>
      <c r="N63" s="233"/>
      <c r="O63" s="246">
        <f>M63-K63</f>
        <v>-3519.2000000000007</v>
      </c>
      <c r="P63" s="247"/>
    </row>
    <row r="64" spans="1:16" ht="15.75" thickBot="1">
      <c r="A64" s="12">
        <v>601</v>
      </c>
      <c r="B64" s="13" t="s">
        <v>27</v>
      </c>
      <c r="C64" s="232">
        <v>2256.4</v>
      </c>
      <c r="D64" s="233"/>
      <c r="E64" s="232">
        <v>2380</v>
      </c>
      <c r="F64" s="233"/>
      <c r="G64" s="232">
        <v>2722</v>
      </c>
      <c r="H64" s="233"/>
      <c r="I64" s="232"/>
      <c r="J64" s="233"/>
      <c r="K64" s="232">
        <v>2722</v>
      </c>
      <c r="L64" s="233"/>
      <c r="M64" s="232">
        <v>2693.2</v>
      </c>
      <c r="N64" s="233"/>
      <c r="O64" s="246">
        <f aca="true" t="shared" si="2" ref="O64:O69">M64-K64</f>
        <v>-28.800000000000182</v>
      </c>
      <c r="P64" s="247"/>
    </row>
    <row r="65" spans="1:16" ht="15.75" thickBot="1">
      <c r="A65" s="12">
        <v>602</v>
      </c>
      <c r="B65" s="13" t="s">
        <v>28</v>
      </c>
      <c r="C65" s="232">
        <v>380</v>
      </c>
      <c r="D65" s="233"/>
      <c r="E65" s="232">
        <v>800</v>
      </c>
      <c r="F65" s="233"/>
      <c r="G65" s="232">
        <v>560</v>
      </c>
      <c r="H65" s="233"/>
      <c r="I65" s="232"/>
      <c r="J65" s="233"/>
      <c r="K65" s="232">
        <v>560</v>
      </c>
      <c r="L65" s="233"/>
      <c r="M65" s="232">
        <v>103</v>
      </c>
      <c r="N65" s="233"/>
      <c r="O65" s="246">
        <f t="shared" si="2"/>
        <v>-457</v>
      </c>
      <c r="P65" s="247"/>
    </row>
    <row r="66" spans="1:16" ht="15.75" thickBot="1">
      <c r="A66" s="12">
        <v>603</v>
      </c>
      <c r="B66" s="13" t="s">
        <v>29</v>
      </c>
      <c r="C66" s="232"/>
      <c r="D66" s="233"/>
      <c r="E66" s="232"/>
      <c r="F66" s="233"/>
      <c r="G66" s="232"/>
      <c r="H66" s="233"/>
      <c r="I66" s="232"/>
      <c r="J66" s="233"/>
      <c r="K66" s="232"/>
      <c r="L66" s="233"/>
      <c r="M66" s="232"/>
      <c r="N66" s="233"/>
      <c r="O66" s="246">
        <f t="shared" si="2"/>
        <v>0</v>
      </c>
      <c r="P66" s="247"/>
    </row>
    <row r="67" spans="1:16" ht="15.75" thickBot="1">
      <c r="A67" s="12">
        <v>604</v>
      </c>
      <c r="B67" s="13" t="s">
        <v>30</v>
      </c>
      <c r="C67" s="232"/>
      <c r="D67" s="233"/>
      <c r="E67" s="232"/>
      <c r="F67" s="233"/>
      <c r="G67" s="232"/>
      <c r="H67" s="233"/>
      <c r="I67" s="232"/>
      <c r="J67" s="233"/>
      <c r="K67" s="232"/>
      <c r="L67" s="233"/>
      <c r="M67" s="232"/>
      <c r="N67" s="233"/>
      <c r="O67" s="246">
        <f t="shared" si="2"/>
        <v>0</v>
      </c>
      <c r="P67" s="247"/>
    </row>
    <row r="68" spans="1:16" ht="15.75" thickBot="1">
      <c r="A68" s="12">
        <v>605</v>
      </c>
      <c r="B68" s="13" t="s">
        <v>31</v>
      </c>
      <c r="C68" s="232"/>
      <c r="D68" s="233"/>
      <c r="E68" s="232"/>
      <c r="F68" s="233"/>
      <c r="G68" s="232"/>
      <c r="H68" s="233"/>
      <c r="I68" s="232"/>
      <c r="J68" s="233"/>
      <c r="K68" s="232"/>
      <c r="L68" s="233"/>
      <c r="M68" s="232"/>
      <c r="N68" s="233"/>
      <c r="O68" s="246">
        <f t="shared" si="2"/>
        <v>0</v>
      </c>
      <c r="P68" s="247"/>
    </row>
    <row r="69" spans="1:16" ht="15.75" thickBot="1">
      <c r="A69" s="12">
        <v>606</v>
      </c>
      <c r="B69" s="13" t="s">
        <v>32</v>
      </c>
      <c r="C69" s="232">
        <v>33.1</v>
      </c>
      <c r="D69" s="233"/>
      <c r="E69" s="232"/>
      <c r="F69" s="233"/>
      <c r="G69" s="232">
        <v>322</v>
      </c>
      <c r="H69" s="233"/>
      <c r="I69" s="232"/>
      <c r="J69" s="233"/>
      <c r="K69" s="232">
        <v>322</v>
      </c>
      <c r="L69" s="233"/>
      <c r="M69" s="232">
        <v>238.5</v>
      </c>
      <c r="N69" s="233"/>
      <c r="O69" s="246">
        <f t="shared" si="2"/>
        <v>-83.5</v>
      </c>
      <c r="P69" s="247"/>
    </row>
    <row r="70" spans="1:16" ht="15.75" thickBot="1">
      <c r="A70" s="14" t="s">
        <v>33</v>
      </c>
      <c r="B70" s="15" t="s">
        <v>34</v>
      </c>
      <c r="C70" s="254">
        <f>C63+C64+C65+C67+C69</f>
        <v>15740.3</v>
      </c>
      <c r="D70" s="255"/>
      <c r="E70" s="254">
        <f>E63+E64+E65+E67+E69</f>
        <v>17350</v>
      </c>
      <c r="F70" s="255"/>
      <c r="G70" s="254">
        <f>G63+G64+G65+G67+G69</f>
        <v>22976</v>
      </c>
      <c r="H70" s="255"/>
      <c r="I70" s="254">
        <f>I63+I64+I65+I67+I69</f>
        <v>0</v>
      </c>
      <c r="J70" s="255"/>
      <c r="K70" s="254">
        <f>K63+K64+K65+K67+K69</f>
        <v>22976</v>
      </c>
      <c r="L70" s="255"/>
      <c r="M70" s="254">
        <f>M63+M64+M65+M67+M69</f>
        <v>18887.5</v>
      </c>
      <c r="N70" s="255"/>
      <c r="O70" s="256">
        <f aca="true" t="shared" si="3" ref="O70:O77">M70-K70</f>
        <v>-4088.5</v>
      </c>
      <c r="P70" s="257"/>
    </row>
    <row r="71" spans="1:16" ht="15.75" thickBot="1">
      <c r="A71" s="12">
        <v>230</v>
      </c>
      <c r="B71" s="13" t="s">
        <v>35</v>
      </c>
      <c r="C71" s="232"/>
      <c r="D71" s="233"/>
      <c r="E71" s="232"/>
      <c r="F71" s="233"/>
      <c r="G71" s="232"/>
      <c r="H71" s="233"/>
      <c r="I71" s="232"/>
      <c r="J71" s="233"/>
      <c r="K71" s="232"/>
      <c r="L71" s="233"/>
      <c r="M71" s="232"/>
      <c r="N71" s="233"/>
      <c r="O71" s="246">
        <f t="shared" si="3"/>
        <v>0</v>
      </c>
      <c r="P71" s="247"/>
    </row>
    <row r="72" spans="1:16" ht="15.75" thickBot="1">
      <c r="A72" s="12">
        <v>231</v>
      </c>
      <c r="B72" s="13" t="s">
        <v>36</v>
      </c>
      <c r="C72" s="232"/>
      <c r="D72" s="233"/>
      <c r="E72" s="232"/>
      <c r="F72" s="233"/>
      <c r="G72" s="232"/>
      <c r="H72" s="233"/>
      <c r="I72" s="232"/>
      <c r="J72" s="233"/>
      <c r="K72" s="232"/>
      <c r="L72" s="233"/>
      <c r="M72" s="232"/>
      <c r="N72" s="233"/>
      <c r="O72" s="246">
        <f t="shared" si="3"/>
        <v>0</v>
      </c>
      <c r="P72" s="247"/>
    </row>
    <row r="73" spans="1:16" ht="15.75" thickBot="1">
      <c r="A73" s="12">
        <v>232</v>
      </c>
      <c r="B73" s="13" t="s">
        <v>37</v>
      </c>
      <c r="C73" s="232"/>
      <c r="D73" s="233"/>
      <c r="E73" s="232"/>
      <c r="F73" s="233"/>
      <c r="G73" s="232">
        <f>I73</f>
        <v>0</v>
      </c>
      <c r="H73" s="233"/>
      <c r="I73" s="232"/>
      <c r="J73" s="233"/>
      <c r="K73" s="232">
        <f>I73</f>
        <v>0</v>
      </c>
      <c r="L73" s="233"/>
      <c r="M73" s="232"/>
      <c r="N73" s="233"/>
      <c r="O73" s="246">
        <f t="shared" si="3"/>
        <v>0</v>
      </c>
      <c r="P73" s="247"/>
    </row>
    <row r="74" spans="1:16" ht="15.75" thickBot="1">
      <c r="A74" s="16" t="s">
        <v>38</v>
      </c>
      <c r="B74" s="17" t="s">
        <v>39</v>
      </c>
      <c r="C74" s="248">
        <f>C71+C72</f>
        <v>0</v>
      </c>
      <c r="D74" s="249"/>
      <c r="E74" s="248">
        <f>E71+E72</f>
        <v>0</v>
      </c>
      <c r="F74" s="249"/>
      <c r="G74" s="248">
        <f>G71+G72</f>
        <v>0</v>
      </c>
      <c r="H74" s="249"/>
      <c r="I74" s="248">
        <f>I71+I72</f>
        <v>0</v>
      </c>
      <c r="J74" s="249"/>
      <c r="K74" s="248">
        <f>K71+K72</f>
        <v>0</v>
      </c>
      <c r="L74" s="249"/>
      <c r="M74" s="248">
        <f>M71+M72</f>
        <v>0</v>
      </c>
      <c r="N74" s="249"/>
      <c r="O74" s="250">
        <f t="shared" si="3"/>
        <v>0</v>
      </c>
      <c r="P74" s="251"/>
    </row>
    <row r="75" spans="1:16" ht="15.75" thickBot="1">
      <c r="A75" s="12">
        <v>230</v>
      </c>
      <c r="B75" s="13" t="s">
        <v>35</v>
      </c>
      <c r="C75" s="252"/>
      <c r="D75" s="253"/>
      <c r="E75" s="252"/>
      <c r="F75" s="253"/>
      <c r="G75" s="252"/>
      <c r="H75" s="253"/>
      <c r="I75" s="252"/>
      <c r="J75" s="253"/>
      <c r="K75" s="252"/>
      <c r="L75" s="253"/>
      <c r="M75" s="252"/>
      <c r="N75" s="253"/>
      <c r="O75" s="246">
        <f t="shared" si="3"/>
        <v>0</v>
      </c>
      <c r="P75" s="247"/>
    </row>
    <row r="76" spans="1:16" ht="15.75" thickBot="1">
      <c r="A76" s="12">
        <v>231</v>
      </c>
      <c r="B76" s="13" t="s">
        <v>36</v>
      </c>
      <c r="C76" s="252"/>
      <c r="D76" s="253"/>
      <c r="E76" s="252"/>
      <c r="F76" s="253"/>
      <c r="G76" s="252"/>
      <c r="H76" s="253"/>
      <c r="I76" s="252"/>
      <c r="J76" s="253"/>
      <c r="K76" s="252"/>
      <c r="L76" s="253"/>
      <c r="M76" s="252"/>
      <c r="N76" s="253"/>
      <c r="O76" s="246">
        <f t="shared" si="3"/>
        <v>0</v>
      </c>
      <c r="P76" s="247"/>
    </row>
    <row r="77" spans="1:16" ht="15.75" thickBot="1">
      <c r="A77" s="12">
        <v>232</v>
      </c>
      <c r="B77" s="13" t="s">
        <v>37</v>
      </c>
      <c r="C77" s="252"/>
      <c r="D77" s="253"/>
      <c r="E77" s="252"/>
      <c r="F77" s="253"/>
      <c r="G77" s="252"/>
      <c r="H77" s="253"/>
      <c r="I77" s="252"/>
      <c r="J77" s="253"/>
      <c r="K77" s="252"/>
      <c r="L77" s="253"/>
      <c r="M77" s="252"/>
      <c r="N77" s="253"/>
      <c r="O77" s="246">
        <f t="shared" si="3"/>
        <v>0</v>
      </c>
      <c r="P77" s="247"/>
    </row>
    <row r="78" spans="1:16" ht="15.75" thickBot="1">
      <c r="A78" s="16" t="s">
        <v>38</v>
      </c>
      <c r="B78" s="17" t="s">
        <v>40</v>
      </c>
      <c r="C78" s="248">
        <v>0</v>
      </c>
      <c r="D78" s="249"/>
      <c r="E78" s="248">
        <v>0</v>
      </c>
      <c r="F78" s="249"/>
      <c r="G78" s="248">
        <v>0</v>
      </c>
      <c r="H78" s="249"/>
      <c r="I78" s="248">
        <v>0</v>
      </c>
      <c r="J78" s="249"/>
      <c r="K78" s="248">
        <v>0</v>
      </c>
      <c r="L78" s="249"/>
      <c r="M78" s="248">
        <v>0</v>
      </c>
      <c r="N78" s="249"/>
      <c r="O78" s="250">
        <v>0</v>
      </c>
      <c r="P78" s="251"/>
    </row>
    <row r="79" spans="1:16" ht="15.75" thickBot="1">
      <c r="A79" s="14" t="s">
        <v>41</v>
      </c>
      <c r="B79" s="18" t="s">
        <v>42</v>
      </c>
      <c r="C79" s="236">
        <f>C74+C78</f>
        <v>0</v>
      </c>
      <c r="D79" s="237"/>
      <c r="E79" s="236">
        <f>E74+E78</f>
        <v>0</v>
      </c>
      <c r="F79" s="237"/>
      <c r="G79" s="236">
        <f>G74+G78</f>
        <v>0</v>
      </c>
      <c r="H79" s="237"/>
      <c r="I79" s="236">
        <f>I74+I78</f>
        <v>0</v>
      </c>
      <c r="J79" s="237"/>
      <c r="K79" s="236">
        <f>K74+K78</f>
        <v>0</v>
      </c>
      <c r="L79" s="237"/>
      <c r="M79" s="236">
        <f>M74+M78</f>
        <v>0</v>
      </c>
      <c r="N79" s="237"/>
      <c r="O79" s="236">
        <f>M79-K79</f>
        <v>0</v>
      </c>
      <c r="P79" s="237"/>
    </row>
    <row r="80" spans="1:16" ht="15.75" thickBot="1">
      <c r="A80" s="236" t="s">
        <v>152</v>
      </c>
      <c r="B80" s="238"/>
      <c r="C80" s="236">
        <f>C70+C79</f>
        <v>15740.3</v>
      </c>
      <c r="D80" s="237"/>
      <c r="E80" s="236">
        <f>E70+E79</f>
        <v>17350</v>
      </c>
      <c r="F80" s="237"/>
      <c r="G80" s="236">
        <f>G70+G79</f>
        <v>22976</v>
      </c>
      <c r="H80" s="237"/>
      <c r="I80" s="236">
        <f>I70+I79</f>
        <v>0</v>
      </c>
      <c r="J80" s="237"/>
      <c r="K80" s="236">
        <f>K70+K79</f>
        <v>22976</v>
      </c>
      <c r="L80" s="237"/>
      <c r="M80" s="236">
        <f>M70+M79</f>
        <v>18887.5</v>
      </c>
      <c r="N80" s="237"/>
      <c r="O80" s="236">
        <f>M80-K80</f>
        <v>-4088.5</v>
      </c>
      <c r="P80" s="237"/>
    </row>
    <row r="81" spans="1:16" ht="45.75" thickBot="1">
      <c r="A81" s="8" t="s">
        <v>43</v>
      </c>
      <c r="B81" s="19" t="s">
        <v>17</v>
      </c>
      <c r="C81" s="239" t="s">
        <v>44</v>
      </c>
      <c r="D81" s="240"/>
      <c r="E81" s="240"/>
      <c r="F81" s="241"/>
      <c r="G81" s="242" t="s">
        <v>17</v>
      </c>
      <c r="H81" s="243"/>
      <c r="I81" s="232" t="s">
        <v>160</v>
      </c>
      <c r="J81" s="233"/>
      <c r="K81" s="232"/>
      <c r="L81" s="233"/>
      <c r="M81" s="244"/>
      <c r="N81" s="245"/>
      <c r="O81" s="245"/>
      <c r="P81" s="245"/>
    </row>
    <row r="82" spans="1:16" ht="15.75" thickBot="1">
      <c r="A82" s="8"/>
      <c r="B82" s="19" t="s">
        <v>18</v>
      </c>
      <c r="C82" s="239"/>
      <c r="D82" s="240"/>
      <c r="E82" s="240"/>
      <c r="F82" s="241"/>
      <c r="G82" s="242" t="s">
        <v>18</v>
      </c>
      <c r="H82" s="243"/>
      <c r="I82" s="232"/>
      <c r="J82" s="233"/>
      <c r="K82" s="232"/>
      <c r="L82" s="233"/>
      <c r="M82" s="234"/>
      <c r="N82" s="235"/>
      <c r="O82" s="235"/>
      <c r="P82" s="235"/>
    </row>
    <row r="83" spans="1:16" ht="15.75" thickBot="1">
      <c r="A83" s="8"/>
      <c r="B83" s="19" t="s">
        <v>45</v>
      </c>
      <c r="C83" s="239"/>
      <c r="D83" s="240"/>
      <c r="E83" s="240"/>
      <c r="F83" s="241"/>
      <c r="G83" s="242" t="s">
        <v>45</v>
      </c>
      <c r="H83" s="243"/>
      <c r="I83" s="232" t="s">
        <v>161</v>
      </c>
      <c r="J83" s="233"/>
      <c r="K83" s="232"/>
      <c r="L83" s="233"/>
      <c r="M83" s="234"/>
      <c r="N83" s="235"/>
      <c r="O83" s="235"/>
      <c r="P83" s="235"/>
    </row>
    <row r="96" spans="1:4" ht="15.75">
      <c r="A96" s="191" t="s">
        <v>149</v>
      </c>
      <c r="B96" s="191"/>
      <c r="C96" s="191"/>
      <c r="D96" s="191"/>
    </row>
    <row r="97" spans="1:16" ht="15.75" thickBot="1">
      <c r="A97" s="195"/>
      <c r="B97" s="196"/>
      <c r="C97" s="269"/>
      <c r="D97" s="269"/>
      <c r="E97" s="272"/>
      <c r="F97" s="272"/>
      <c r="G97" s="272"/>
      <c r="H97" s="272"/>
      <c r="I97" s="276"/>
      <c r="J97" s="276"/>
      <c r="K97" s="277"/>
      <c r="L97" s="277"/>
      <c r="M97" s="276"/>
      <c r="N97" s="276"/>
      <c r="O97" s="278" t="s">
        <v>0</v>
      </c>
      <c r="P97" s="278"/>
    </row>
    <row r="98" spans="1:16" ht="15.75" thickBot="1">
      <c r="A98" s="200"/>
      <c r="B98" s="198"/>
      <c r="C98" s="279"/>
      <c r="D98" s="279"/>
      <c r="E98" s="280"/>
      <c r="F98" s="280"/>
      <c r="G98" s="280"/>
      <c r="H98" s="280"/>
      <c r="I98" s="245"/>
      <c r="J98" s="245"/>
      <c r="K98" s="245"/>
      <c r="L98" s="245"/>
      <c r="M98" s="271"/>
      <c r="N98" s="271"/>
      <c r="O98" s="271"/>
      <c r="P98" s="243"/>
    </row>
    <row r="99" spans="1:16" ht="21.75" customHeight="1" thickBot="1">
      <c r="A99" s="8" t="s">
        <v>19</v>
      </c>
      <c r="B99" s="197" t="s">
        <v>159</v>
      </c>
      <c r="C99" s="273"/>
      <c r="D99" s="274"/>
      <c r="E99" s="274"/>
      <c r="F99" s="274"/>
      <c r="G99" s="274"/>
      <c r="H99" s="274"/>
      <c r="I99" s="274"/>
      <c r="J99" s="274"/>
      <c r="K99" s="274"/>
      <c r="L99" s="275"/>
      <c r="M99" s="239" t="s">
        <v>150</v>
      </c>
      <c r="N99" s="241"/>
      <c r="O99" s="232">
        <v>2134001</v>
      </c>
      <c r="P99" s="233"/>
    </row>
    <row r="100" spans="1:16" ht="15.75" thickBot="1">
      <c r="A100" s="8" t="s">
        <v>22</v>
      </c>
      <c r="B100" s="10" t="s">
        <v>168</v>
      </c>
      <c r="C100" s="268"/>
      <c r="D100" s="269"/>
      <c r="E100" s="269"/>
      <c r="F100" s="269"/>
      <c r="G100" s="269"/>
      <c r="H100" s="269"/>
      <c r="I100" s="269"/>
      <c r="J100" s="269"/>
      <c r="K100" s="269"/>
      <c r="L100" s="270"/>
      <c r="M100" s="239" t="s">
        <v>23</v>
      </c>
      <c r="N100" s="241"/>
      <c r="O100" s="232">
        <v>3140</v>
      </c>
      <c r="P100" s="233"/>
    </row>
    <row r="101" spans="1:16" ht="15">
      <c r="A101" s="199" t="s">
        <v>24</v>
      </c>
      <c r="B101" s="267" t="s">
        <v>10</v>
      </c>
      <c r="C101" s="263">
        <v>-1</v>
      </c>
      <c r="D101" s="264"/>
      <c r="E101" s="263">
        <v>-2</v>
      </c>
      <c r="F101" s="264"/>
      <c r="G101" s="263">
        <v>-3</v>
      </c>
      <c r="H101" s="264"/>
      <c r="I101" s="263">
        <v>-4</v>
      </c>
      <c r="J101" s="264"/>
      <c r="K101" s="263">
        <v>-5</v>
      </c>
      <c r="L101" s="264"/>
      <c r="M101" s="263">
        <v>-6</v>
      </c>
      <c r="N101" s="264"/>
      <c r="O101" s="263" t="s">
        <v>4</v>
      </c>
      <c r="P101" s="264"/>
    </row>
    <row r="102" spans="1:16" ht="15">
      <c r="A102" s="199"/>
      <c r="B102" s="265"/>
      <c r="C102" s="258" t="s">
        <v>5</v>
      </c>
      <c r="D102" s="259"/>
      <c r="E102" s="258" t="s">
        <v>6</v>
      </c>
      <c r="F102" s="259"/>
      <c r="G102" s="258" t="s">
        <v>7</v>
      </c>
      <c r="H102" s="259"/>
      <c r="I102" s="258" t="s">
        <v>7</v>
      </c>
      <c r="J102" s="259"/>
      <c r="K102" s="258" t="s">
        <v>7</v>
      </c>
      <c r="L102" s="259"/>
      <c r="M102" s="258" t="s">
        <v>5</v>
      </c>
      <c r="N102" s="259"/>
      <c r="O102" s="258" t="s">
        <v>8</v>
      </c>
      <c r="P102" s="259"/>
    </row>
    <row r="103" spans="1:16" ht="15">
      <c r="A103" s="265"/>
      <c r="B103" s="265"/>
      <c r="C103" s="258" t="s">
        <v>25</v>
      </c>
      <c r="D103" s="259"/>
      <c r="E103" s="258" t="s">
        <v>158</v>
      </c>
      <c r="F103" s="259"/>
      <c r="G103" s="258" t="s">
        <v>155</v>
      </c>
      <c r="H103" s="259"/>
      <c r="I103" s="258" t="s">
        <v>156</v>
      </c>
      <c r="J103" s="259"/>
      <c r="K103" s="258" t="s">
        <v>12</v>
      </c>
      <c r="L103" s="259"/>
      <c r="M103" s="258" t="s">
        <v>11</v>
      </c>
      <c r="N103" s="259"/>
      <c r="O103" s="258"/>
      <c r="P103" s="259"/>
    </row>
    <row r="104" spans="1:16" ht="15.75" thickBot="1">
      <c r="A104" s="266"/>
      <c r="B104" s="266"/>
      <c r="C104" s="260" t="s">
        <v>157</v>
      </c>
      <c r="D104" s="261"/>
      <c r="E104" s="260"/>
      <c r="F104" s="261"/>
      <c r="G104" s="260"/>
      <c r="H104" s="261"/>
      <c r="I104" s="260"/>
      <c r="J104" s="261"/>
      <c r="K104" s="260"/>
      <c r="L104" s="261"/>
      <c r="M104" s="260" t="s">
        <v>13</v>
      </c>
      <c r="N104" s="261"/>
      <c r="O104" s="260"/>
      <c r="P104" s="261"/>
    </row>
    <row r="105" spans="1:16" ht="15.75" thickBot="1">
      <c r="A105" s="12">
        <v>600</v>
      </c>
      <c r="B105" s="13" t="s">
        <v>26</v>
      </c>
      <c r="C105" s="232">
        <v>3176.2</v>
      </c>
      <c r="D105" s="233"/>
      <c r="E105" s="232">
        <v>3765</v>
      </c>
      <c r="F105" s="233"/>
      <c r="G105" s="232">
        <v>5689</v>
      </c>
      <c r="H105" s="233"/>
      <c r="I105" s="232"/>
      <c r="J105" s="233"/>
      <c r="K105" s="232">
        <v>5689</v>
      </c>
      <c r="L105" s="233"/>
      <c r="M105" s="232">
        <v>4304.1</v>
      </c>
      <c r="N105" s="233"/>
      <c r="O105" s="246">
        <f>M105-K105</f>
        <v>-1384.8999999999996</v>
      </c>
      <c r="P105" s="247"/>
    </row>
    <row r="106" spans="1:16" ht="15.75" thickBot="1">
      <c r="A106" s="12">
        <v>601</v>
      </c>
      <c r="B106" s="13" t="s">
        <v>27</v>
      </c>
      <c r="C106" s="232">
        <v>595.8</v>
      </c>
      <c r="D106" s="233"/>
      <c r="E106" s="232">
        <v>630</v>
      </c>
      <c r="F106" s="233"/>
      <c r="G106" s="232">
        <v>760</v>
      </c>
      <c r="H106" s="233"/>
      <c r="I106" s="232"/>
      <c r="J106" s="233"/>
      <c r="K106" s="232">
        <v>760</v>
      </c>
      <c r="L106" s="233"/>
      <c r="M106" s="232">
        <v>709</v>
      </c>
      <c r="N106" s="233"/>
      <c r="O106" s="246">
        <f aca="true" t="shared" si="4" ref="O106:O111">M106-K106</f>
        <v>-51</v>
      </c>
      <c r="P106" s="247"/>
    </row>
    <row r="107" spans="1:16" ht="15.75" thickBot="1">
      <c r="A107" s="12">
        <v>602</v>
      </c>
      <c r="B107" s="13" t="s">
        <v>28</v>
      </c>
      <c r="C107" s="232">
        <v>115.2</v>
      </c>
      <c r="D107" s="233"/>
      <c r="E107" s="232">
        <v>200</v>
      </c>
      <c r="F107" s="233"/>
      <c r="G107" s="232">
        <v>100</v>
      </c>
      <c r="H107" s="233"/>
      <c r="I107" s="232"/>
      <c r="J107" s="233"/>
      <c r="K107" s="232">
        <v>100</v>
      </c>
      <c r="L107" s="233"/>
      <c r="M107" s="232"/>
      <c r="N107" s="233"/>
      <c r="O107" s="246">
        <f t="shared" si="4"/>
        <v>-100</v>
      </c>
      <c r="P107" s="247"/>
    </row>
    <row r="108" spans="1:16" ht="15.75" thickBot="1">
      <c r="A108" s="12">
        <v>603</v>
      </c>
      <c r="B108" s="13" t="s">
        <v>29</v>
      </c>
      <c r="C108" s="232"/>
      <c r="D108" s="233"/>
      <c r="E108" s="232"/>
      <c r="F108" s="233"/>
      <c r="G108" s="232"/>
      <c r="H108" s="233"/>
      <c r="I108" s="232"/>
      <c r="J108" s="233"/>
      <c r="K108" s="232"/>
      <c r="L108" s="233"/>
      <c r="M108" s="232"/>
      <c r="N108" s="233"/>
      <c r="O108" s="246">
        <f t="shared" si="4"/>
        <v>0</v>
      </c>
      <c r="P108" s="247"/>
    </row>
    <row r="109" spans="1:16" ht="15.75" thickBot="1">
      <c r="A109" s="12">
        <v>604</v>
      </c>
      <c r="B109" s="13" t="s">
        <v>30</v>
      </c>
      <c r="C109" s="232"/>
      <c r="D109" s="233"/>
      <c r="E109" s="232"/>
      <c r="F109" s="233"/>
      <c r="G109" s="232"/>
      <c r="H109" s="233"/>
      <c r="I109" s="232"/>
      <c r="J109" s="233"/>
      <c r="K109" s="232"/>
      <c r="L109" s="233"/>
      <c r="M109" s="232"/>
      <c r="N109" s="233"/>
      <c r="O109" s="246">
        <f t="shared" si="4"/>
        <v>0</v>
      </c>
      <c r="P109" s="247"/>
    </row>
    <row r="110" spans="1:16" ht="15.75" thickBot="1">
      <c r="A110" s="12">
        <v>605</v>
      </c>
      <c r="B110" s="13" t="s">
        <v>31</v>
      </c>
      <c r="C110" s="232"/>
      <c r="D110" s="233"/>
      <c r="E110" s="232"/>
      <c r="F110" s="233"/>
      <c r="G110" s="232"/>
      <c r="H110" s="233"/>
      <c r="I110" s="232"/>
      <c r="J110" s="233"/>
      <c r="K110" s="232"/>
      <c r="L110" s="233"/>
      <c r="M110" s="232"/>
      <c r="N110" s="233"/>
      <c r="O110" s="246">
        <f t="shared" si="4"/>
        <v>0</v>
      </c>
      <c r="P110" s="247"/>
    </row>
    <row r="111" spans="1:16" ht="15.75" thickBot="1">
      <c r="A111" s="12">
        <v>606</v>
      </c>
      <c r="B111" s="13" t="s">
        <v>32</v>
      </c>
      <c r="C111" s="232"/>
      <c r="D111" s="233"/>
      <c r="E111" s="232">
        <v>80</v>
      </c>
      <c r="F111" s="233"/>
      <c r="G111" s="232">
        <v>141.4</v>
      </c>
      <c r="H111" s="233"/>
      <c r="I111" s="232"/>
      <c r="J111" s="233"/>
      <c r="K111" s="232">
        <v>141.4</v>
      </c>
      <c r="L111" s="233"/>
      <c r="M111" s="232">
        <v>51.3</v>
      </c>
      <c r="N111" s="233"/>
      <c r="O111" s="246">
        <f t="shared" si="4"/>
        <v>-90.10000000000001</v>
      </c>
      <c r="P111" s="247"/>
    </row>
    <row r="112" spans="1:16" ht="15.75" thickBot="1">
      <c r="A112" s="14" t="s">
        <v>33</v>
      </c>
      <c r="B112" s="15" t="s">
        <v>34</v>
      </c>
      <c r="C112" s="254">
        <f>C105+C106+C107+C109+C111</f>
        <v>3887.2</v>
      </c>
      <c r="D112" s="255"/>
      <c r="E112" s="254">
        <f>E105+E106+E107+E109+E111</f>
        <v>4675</v>
      </c>
      <c r="F112" s="255"/>
      <c r="G112" s="254">
        <f>G105+G106+G107+G109+G111</f>
        <v>6690.4</v>
      </c>
      <c r="H112" s="255"/>
      <c r="I112" s="254">
        <f>I105+I106+I107+I109+I111</f>
        <v>0</v>
      </c>
      <c r="J112" s="255"/>
      <c r="K112" s="254">
        <f>K105+K106+K107+K109+K111</f>
        <v>6690.4</v>
      </c>
      <c r="L112" s="255"/>
      <c r="M112" s="254">
        <f>M105+M106+M107+M109+M111</f>
        <v>5064.400000000001</v>
      </c>
      <c r="N112" s="255"/>
      <c r="O112" s="256">
        <f aca="true" t="shared" si="5" ref="O112:O119">M112-K112</f>
        <v>-1625.999999999999</v>
      </c>
      <c r="P112" s="257"/>
    </row>
    <row r="113" spans="1:16" ht="15.75" thickBot="1">
      <c r="A113" s="12">
        <v>230</v>
      </c>
      <c r="B113" s="13" t="s">
        <v>35</v>
      </c>
      <c r="C113" s="232"/>
      <c r="D113" s="233"/>
      <c r="E113" s="232"/>
      <c r="F113" s="233"/>
      <c r="G113" s="232">
        <f>I113</f>
        <v>0</v>
      </c>
      <c r="H113" s="233"/>
      <c r="I113" s="232"/>
      <c r="J113" s="233"/>
      <c r="K113" s="232">
        <f>I113</f>
        <v>0</v>
      </c>
      <c r="L113" s="233"/>
      <c r="M113" s="232"/>
      <c r="N113" s="233"/>
      <c r="O113" s="246">
        <f t="shared" si="5"/>
        <v>0</v>
      </c>
      <c r="P113" s="247"/>
    </row>
    <row r="114" spans="1:16" ht="15.75" thickBot="1">
      <c r="A114" s="12">
        <v>231</v>
      </c>
      <c r="B114" s="13" t="s">
        <v>36</v>
      </c>
      <c r="C114" s="232"/>
      <c r="D114" s="233"/>
      <c r="E114" s="232"/>
      <c r="F114" s="233"/>
      <c r="G114" s="232">
        <f>I114</f>
        <v>0</v>
      </c>
      <c r="H114" s="233"/>
      <c r="I114" s="232"/>
      <c r="J114" s="233"/>
      <c r="K114" s="232">
        <f>I114</f>
        <v>0</v>
      </c>
      <c r="L114" s="233"/>
      <c r="M114" s="232"/>
      <c r="N114" s="233"/>
      <c r="O114" s="246">
        <f t="shared" si="5"/>
        <v>0</v>
      </c>
      <c r="P114" s="247"/>
    </row>
    <row r="115" spans="1:16" ht="15.75" thickBot="1">
      <c r="A115" s="12">
        <v>232</v>
      </c>
      <c r="B115" s="13" t="s">
        <v>37</v>
      </c>
      <c r="C115" s="232"/>
      <c r="D115" s="233"/>
      <c r="E115" s="232"/>
      <c r="F115" s="233"/>
      <c r="G115" s="232">
        <f>I115</f>
        <v>0</v>
      </c>
      <c r="H115" s="233"/>
      <c r="I115" s="232"/>
      <c r="J115" s="233"/>
      <c r="K115" s="232">
        <f>I115</f>
        <v>0</v>
      </c>
      <c r="L115" s="233"/>
      <c r="M115" s="232"/>
      <c r="N115" s="233"/>
      <c r="O115" s="246">
        <f t="shared" si="5"/>
        <v>0</v>
      </c>
      <c r="P115" s="247"/>
    </row>
    <row r="116" spans="1:16" ht="15.75" thickBot="1">
      <c r="A116" s="16" t="s">
        <v>38</v>
      </c>
      <c r="B116" s="17" t="s">
        <v>39</v>
      </c>
      <c r="C116" s="248">
        <f>C113+C114</f>
        <v>0</v>
      </c>
      <c r="D116" s="249"/>
      <c r="E116" s="248">
        <f>E113+E114</f>
        <v>0</v>
      </c>
      <c r="F116" s="249"/>
      <c r="G116" s="248">
        <f>G113+G114</f>
        <v>0</v>
      </c>
      <c r="H116" s="249"/>
      <c r="I116" s="248">
        <f>I113+I114</f>
        <v>0</v>
      </c>
      <c r="J116" s="249"/>
      <c r="K116" s="248">
        <f>K113+K114</f>
        <v>0</v>
      </c>
      <c r="L116" s="249"/>
      <c r="M116" s="248">
        <f>M113+M114</f>
        <v>0</v>
      </c>
      <c r="N116" s="249"/>
      <c r="O116" s="250">
        <f t="shared" si="5"/>
        <v>0</v>
      </c>
      <c r="P116" s="251"/>
    </row>
    <row r="117" spans="1:16" ht="15.75" thickBot="1">
      <c r="A117" s="12">
        <v>230</v>
      </c>
      <c r="B117" s="13" t="s">
        <v>35</v>
      </c>
      <c r="C117" s="252"/>
      <c r="D117" s="253"/>
      <c r="E117" s="252"/>
      <c r="F117" s="253"/>
      <c r="G117" s="252"/>
      <c r="H117" s="253"/>
      <c r="I117" s="252"/>
      <c r="J117" s="253"/>
      <c r="K117" s="252"/>
      <c r="L117" s="253"/>
      <c r="M117" s="252"/>
      <c r="N117" s="253"/>
      <c r="O117" s="246">
        <f t="shared" si="5"/>
        <v>0</v>
      </c>
      <c r="P117" s="247"/>
    </row>
    <row r="118" spans="1:16" ht="15.75" thickBot="1">
      <c r="A118" s="12">
        <v>231</v>
      </c>
      <c r="B118" s="13" t="s">
        <v>36</v>
      </c>
      <c r="C118" s="252"/>
      <c r="D118" s="253"/>
      <c r="E118" s="252"/>
      <c r="F118" s="253"/>
      <c r="G118" s="252"/>
      <c r="H118" s="253"/>
      <c r="I118" s="252"/>
      <c r="J118" s="253"/>
      <c r="K118" s="252"/>
      <c r="L118" s="253"/>
      <c r="M118" s="252"/>
      <c r="N118" s="253"/>
      <c r="O118" s="246">
        <f t="shared" si="5"/>
        <v>0</v>
      </c>
      <c r="P118" s="247"/>
    </row>
    <row r="119" spans="1:16" ht="15.75" thickBot="1">
      <c r="A119" s="12">
        <v>232</v>
      </c>
      <c r="B119" s="13" t="s">
        <v>37</v>
      </c>
      <c r="C119" s="252"/>
      <c r="D119" s="253"/>
      <c r="E119" s="252"/>
      <c r="F119" s="253"/>
      <c r="G119" s="252"/>
      <c r="H119" s="253"/>
      <c r="I119" s="252"/>
      <c r="J119" s="253"/>
      <c r="K119" s="252"/>
      <c r="L119" s="253"/>
      <c r="M119" s="252"/>
      <c r="N119" s="253"/>
      <c r="O119" s="246">
        <f t="shared" si="5"/>
        <v>0</v>
      </c>
      <c r="P119" s="247"/>
    </row>
    <row r="120" spans="1:16" ht="15.75" thickBot="1">
      <c r="A120" s="16" t="s">
        <v>38</v>
      </c>
      <c r="B120" s="17" t="s">
        <v>40</v>
      </c>
      <c r="C120" s="248">
        <v>0</v>
      </c>
      <c r="D120" s="249"/>
      <c r="E120" s="248">
        <v>0</v>
      </c>
      <c r="F120" s="249"/>
      <c r="G120" s="248">
        <v>0</v>
      </c>
      <c r="H120" s="249"/>
      <c r="I120" s="248">
        <v>0</v>
      </c>
      <c r="J120" s="249"/>
      <c r="K120" s="248">
        <v>0</v>
      </c>
      <c r="L120" s="249"/>
      <c r="M120" s="248">
        <v>0</v>
      </c>
      <c r="N120" s="249"/>
      <c r="O120" s="250">
        <v>0</v>
      </c>
      <c r="P120" s="251"/>
    </row>
    <row r="121" spans="1:16" ht="15.75" thickBot="1">
      <c r="A121" s="14" t="s">
        <v>41</v>
      </c>
      <c r="B121" s="18" t="s">
        <v>42</v>
      </c>
      <c r="C121" s="236">
        <f>C116+C120</f>
        <v>0</v>
      </c>
      <c r="D121" s="237"/>
      <c r="E121" s="236">
        <f>E116+E120</f>
        <v>0</v>
      </c>
      <c r="F121" s="237"/>
      <c r="G121" s="236">
        <f>G116+G120</f>
        <v>0</v>
      </c>
      <c r="H121" s="237"/>
      <c r="I121" s="236">
        <f>I116+I120</f>
        <v>0</v>
      </c>
      <c r="J121" s="237"/>
      <c r="K121" s="236">
        <f>K116+K120</f>
        <v>0</v>
      </c>
      <c r="L121" s="237"/>
      <c r="M121" s="236">
        <f>M116+M120</f>
        <v>0</v>
      </c>
      <c r="N121" s="237"/>
      <c r="O121" s="236">
        <f>M121-K121</f>
        <v>0</v>
      </c>
      <c r="P121" s="237"/>
    </row>
    <row r="122" spans="1:16" ht="15.75" thickBot="1">
      <c r="A122" s="236" t="s">
        <v>152</v>
      </c>
      <c r="B122" s="238"/>
      <c r="C122" s="236">
        <f>C112+C121</f>
        <v>3887.2</v>
      </c>
      <c r="D122" s="237"/>
      <c r="E122" s="236">
        <f>E112+E121</f>
        <v>4675</v>
      </c>
      <c r="F122" s="237"/>
      <c r="G122" s="236">
        <f>G112+G121</f>
        <v>6690.4</v>
      </c>
      <c r="H122" s="237"/>
      <c r="I122" s="236">
        <f>I112+I121</f>
        <v>0</v>
      </c>
      <c r="J122" s="237"/>
      <c r="K122" s="236">
        <f>K112+K121</f>
        <v>6690.4</v>
      </c>
      <c r="L122" s="237"/>
      <c r="M122" s="236">
        <f>M112+M121</f>
        <v>5064.400000000001</v>
      </c>
      <c r="N122" s="237"/>
      <c r="O122" s="236">
        <f>M122-K122</f>
        <v>-1625.999999999999</v>
      </c>
      <c r="P122" s="237"/>
    </row>
    <row r="123" spans="1:16" ht="45.75" thickBot="1">
      <c r="A123" s="8" t="s">
        <v>43</v>
      </c>
      <c r="B123" s="19" t="s">
        <v>17</v>
      </c>
      <c r="C123" s="239" t="s">
        <v>44</v>
      </c>
      <c r="D123" s="240"/>
      <c r="E123" s="240"/>
      <c r="F123" s="241"/>
      <c r="G123" s="242" t="s">
        <v>17</v>
      </c>
      <c r="H123" s="243"/>
      <c r="I123" s="232" t="s">
        <v>160</v>
      </c>
      <c r="J123" s="233"/>
      <c r="K123" s="232"/>
      <c r="L123" s="233"/>
      <c r="M123" s="244"/>
      <c r="N123" s="245"/>
      <c r="O123" s="245"/>
      <c r="P123" s="245"/>
    </row>
    <row r="124" spans="1:16" ht="15.75" thickBot="1">
      <c r="A124" s="8"/>
      <c r="B124" s="19" t="s">
        <v>18</v>
      </c>
      <c r="C124" s="239"/>
      <c r="D124" s="240"/>
      <c r="E124" s="240"/>
      <c r="F124" s="241"/>
      <c r="G124" s="242" t="s">
        <v>18</v>
      </c>
      <c r="H124" s="243"/>
      <c r="I124" s="232"/>
      <c r="J124" s="233"/>
      <c r="K124" s="232"/>
      <c r="L124" s="233"/>
      <c r="M124" s="234"/>
      <c r="N124" s="235"/>
      <c r="O124" s="235"/>
      <c r="P124" s="235"/>
    </row>
    <row r="125" spans="1:16" ht="15.75" thickBot="1">
      <c r="A125" s="8"/>
      <c r="B125" s="19" t="s">
        <v>45</v>
      </c>
      <c r="C125" s="239"/>
      <c r="D125" s="240"/>
      <c r="E125" s="240"/>
      <c r="F125" s="241"/>
      <c r="G125" s="242" t="s">
        <v>45</v>
      </c>
      <c r="H125" s="243"/>
      <c r="I125" s="232" t="s">
        <v>161</v>
      </c>
      <c r="J125" s="233"/>
      <c r="K125" s="232"/>
      <c r="L125" s="233"/>
      <c r="M125" s="234"/>
      <c r="N125" s="235"/>
      <c r="O125" s="235"/>
      <c r="P125" s="235"/>
    </row>
    <row r="142" spans="1:4" ht="15.75">
      <c r="A142" s="191" t="s">
        <v>149</v>
      </c>
      <c r="B142" s="191"/>
      <c r="C142" s="191"/>
      <c r="D142" s="191"/>
    </row>
    <row r="143" spans="1:16" ht="15.75" thickBot="1">
      <c r="A143" s="195"/>
      <c r="B143" s="196"/>
      <c r="C143" s="269"/>
      <c r="D143" s="269"/>
      <c r="E143" s="272"/>
      <c r="F143" s="272"/>
      <c r="G143" s="272"/>
      <c r="H143" s="272"/>
      <c r="I143" s="276"/>
      <c r="J143" s="276"/>
      <c r="K143" s="277"/>
      <c r="L143" s="277"/>
      <c r="M143" s="276"/>
      <c r="N143" s="276"/>
      <c r="O143" s="278" t="s">
        <v>0</v>
      </c>
      <c r="P143" s="278"/>
    </row>
    <row r="144" spans="1:16" ht="15.75" thickBot="1">
      <c r="A144" s="200"/>
      <c r="B144" s="198"/>
      <c r="C144" s="279"/>
      <c r="D144" s="279"/>
      <c r="E144" s="280"/>
      <c r="F144" s="280"/>
      <c r="G144" s="280"/>
      <c r="H144" s="280"/>
      <c r="I144" s="245"/>
      <c r="J144" s="245"/>
      <c r="K144" s="245"/>
      <c r="L144" s="245"/>
      <c r="M144" s="271"/>
      <c r="N144" s="271"/>
      <c r="O144" s="271"/>
      <c r="P144" s="243"/>
    </row>
    <row r="145" spans="1:16" ht="21" customHeight="1" thickBot="1">
      <c r="A145" s="8" t="s">
        <v>19</v>
      </c>
      <c r="B145" s="197" t="s">
        <v>159</v>
      </c>
      <c r="C145" s="273"/>
      <c r="D145" s="274"/>
      <c r="E145" s="274"/>
      <c r="F145" s="274"/>
      <c r="G145" s="274"/>
      <c r="H145" s="274"/>
      <c r="I145" s="274"/>
      <c r="J145" s="274"/>
      <c r="K145" s="274"/>
      <c r="L145" s="275"/>
      <c r="M145" s="239" t="s">
        <v>150</v>
      </c>
      <c r="N145" s="241"/>
      <c r="O145" s="232">
        <v>2134001</v>
      </c>
      <c r="P145" s="233"/>
    </row>
    <row r="146" spans="1:16" ht="15.75" customHeight="1" thickBot="1">
      <c r="A146" s="8" t="s">
        <v>22</v>
      </c>
      <c r="B146" s="10" t="s">
        <v>169</v>
      </c>
      <c r="C146" s="268"/>
      <c r="D146" s="269"/>
      <c r="E146" s="269"/>
      <c r="F146" s="269"/>
      <c r="G146" s="269"/>
      <c r="H146" s="269"/>
      <c r="I146" s="269"/>
      <c r="J146" s="269"/>
      <c r="K146" s="269"/>
      <c r="L146" s="270"/>
      <c r="M146" s="239" t="s">
        <v>23</v>
      </c>
      <c r="N146" s="241"/>
      <c r="O146" s="232">
        <v>3280</v>
      </c>
      <c r="P146" s="233"/>
    </row>
    <row r="147" spans="1:16" ht="15">
      <c r="A147" s="199" t="s">
        <v>24</v>
      </c>
      <c r="B147" s="267" t="s">
        <v>10</v>
      </c>
      <c r="C147" s="263">
        <v>-1</v>
      </c>
      <c r="D147" s="264"/>
      <c r="E147" s="263">
        <v>-2</v>
      </c>
      <c r="F147" s="264"/>
      <c r="G147" s="263">
        <v>-3</v>
      </c>
      <c r="H147" s="264"/>
      <c r="I147" s="263">
        <v>-4</v>
      </c>
      <c r="J147" s="264"/>
      <c r="K147" s="263">
        <v>-5</v>
      </c>
      <c r="L147" s="264"/>
      <c r="M147" s="263">
        <v>-6</v>
      </c>
      <c r="N147" s="264"/>
      <c r="O147" s="263" t="s">
        <v>4</v>
      </c>
      <c r="P147" s="264"/>
    </row>
    <row r="148" spans="1:16" ht="15">
      <c r="A148" s="199"/>
      <c r="B148" s="265"/>
      <c r="C148" s="258" t="s">
        <v>5</v>
      </c>
      <c r="D148" s="259"/>
      <c r="E148" s="258" t="s">
        <v>6</v>
      </c>
      <c r="F148" s="259"/>
      <c r="G148" s="258" t="s">
        <v>7</v>
      </c>
      <c r="H148" s="259"/>
      <c r="I148" s="258" t="s">
        <v>7</v>
      </c>
      <c r="J148" s="259"/>
      <c r="K148" s="258" t="s">
        <v>7</v>
      </c>
      <c r="L148" s="259"/>
      <c r="M148" s="258" t="s">
        <v>5</v>
      </c>
      <c r="N148" s="259"/>
      <c r="O148" s="258" t="s">
        <v>8</v>
      </c>
      <c r="P148" s="259"/>
    </row>
    <row r="149" spans="1:16" ht="15">
      <c r="A149" s="265"/>
      <c r="B149" s="265"/>
      <c r="C149" s="258" t="s">
        <v>25</v>
      </c>
      <c r="D149" s="259"/>
      <c r="E149" s="258" t="s">
        <v>158</v>
      </c>
      <c r="F149" s="259"/>
      <c r="G149" s="258" t="s">
        <v>155</v>
      </c>
      <c r="H149" s="259"/>
      <c r="I149" s="258" t="s">
        <v>156</v>
      </c>
      <c r="J149" s="259"/>
      <c r="K149" s="258" t="s">
        <v>12</v>
      </c>
      <c r="L149" s="259"/>
      <c r="M149" s="258" t="s">
        <v>11</v>
      </c>
      <c r="N149" s="259"/>
      <c r="O149" s="258"/>
      <c r="P149" s="259"/>
    </row>
    <row r="150" spans="1:16" ht="15.75" thickBot="1">
      <c r="A150" s="266"/>
      <c r="B150" s="266"/>
      <c r="C150" s="260" t="s">
        <v>157</v>
      </c>
      <c r="D150" s="261"/>
      <c r="E150" s="260"/>
      <c r="F150" s="261"/>
      <c r="G150" s="260"/>
      <c r="H150" s="261"/>
      <c r="I150" s="260"/>
      <c r="J150" s="261"/>
      <c r="K150" s="260"/>
      <c r="L150" s="261"/>
      <c r="M150" s="260" t="s">
        <v>13</v>
      </c>
      <c r="N150" s="261"/>
      <c r="O150" s="260"/>
      <c r="P150" s="261"/>
    </row>
    <row r="151" spans="1:16" ht="15.75" thickBot="1">
      <c r="A151" s="12">
        <v>600</v>
      </c>
      <c r="B151" s="13" t="s">
        <v>26</v>
      </c>
      <c r="C151" s="232">
        <v>11984.2</v>
      </c>
      <c r="D151" s="233"/>
      <c r="E151" s="232">
        <v>12208</v>
      </c>
      <c r="F151" s="233"/>
      <c r="G151" s="232">
        <v>13098</v>
      </c>
      <c r="H151" s="233"/>
      <c r="I151" s="232"/>
      <c r="J151" s="233"/>
      <c r="K151" s="232">
        <v>13098</v>
      </c>
      <c r="L151" s="233"/>
      <c r="M151" s="232">
        <v>13091.5</v>
      </c>
      <c r="N151" s="233"/>
      <c r="O151" s="246">
        <f>M151-K151</f>
        <v>-6.5</v>
      </c>
      <c r="P151" s="247"/>
    </row>
    <row r="152" spans="1:16" ht="15.75" thickBot="1">
      <c r="A152" s="12">
        <v>601</v>
      </c>
      <c r="B152" s="13" t="s">
        <v>27</v>
      </c>
      <c r="C152" s="232">
        <v>2001.9</v>
      </c>
      <c r="D152" s="233"/>
      <c r="E152" s="232">
        <v>2385</v>
      </c>
      <c r="F152" s="233"/>
      <c r="G152" s="232">
        <v>2197</v>
      </c>
      <c r="H152" s="233"/>
      <c r="I152" s="232"/>
      <c r="J152" s="233"/>
      <c r="K152" s="232">
        <v>2197</v>
      </c>
      <c r="L152" s="233"/>
      <c r="M152" s="232">
        <v>2190</v>
      </c>
      <c r="N152" s="233"/>
      <c r="O152" s="246">
        <f aca="true" t="shared" si="6" ref="O152:O157">M152-K152</f>
        <v>-7</v>
      </c>
      <c r="P152" s="247"/>
    </row>
    <row r="153" spans="1:16" ht="15.75" thickBot="1">
      <c r="A153" s="12">
        <v>602</v>
      </c>
      <c r="B153" s="13" t="s">
        <v>28</v>
      </c>
      <c r="C153" s="232">
        <v>2605</v>
      </c>
      <c r="D153" s="233"/>
      <c r="E153" s="232">
        <v>200</v>
      </c>
      <c r="F153" s="233"/>
      <c r="G153" s="232">
        <v>2376</v>
      </c>
      <c r="H153" s="233"/>
      <c r="I153" s="232"/>
      <c r="J153" s="233"/>
      <c r="K153" s="232">
        <v>2376</v>
      </c>
      <c r="L153" s="233"/>
      <c r="M153" s="232">
        <v>2276</v>
      </c>
      <c r="N153" s="233"/>
      <c r="O153" s="246">
        <f t="shared" si="6"/>
        <v>-100</v>
      </c>
      <c r="P153" s="247"/>
    </row>
    <row r="154" spans="1:16" ht="15.75" thickBot="1">
      <c r="A154" s="12">
        <v>603</v>
      </c>
      <c r="B154" s="13" t="s">
        <v>29</v>
      </c>
      <c r="C154" s="232"/>
      <c r="D154" s="233"/>
      <c r="E154" s="232"/>
      <c r="F154" s="233"/>
      <c r="G154" s="232"/>
      <c r="H154" s="233"/>
      <c r="I154" s="232"/>
      <c r="J154" s="233"/>
      <c r="K154" s="232"/>
      <c r="L154" s="233"/>
      <c r="M154" s="232"/>
      <c r="N154" s="233"/>
      <c r="O154" s="246">
        <f t="shared" si="6"/>
        <v>0</v>
      </c>
      <c r="P154" s="247"/>
    </row>
    <row r="155" spans="1:16" ht="15.75" thickBot="1">
      <c r="A155" s="12">
        <v>604</v>
      </c>
      <c r="B155" s="13" t="s">
        <v>30</v>
      </c>
      <c r="C155" s="232"/>
      <c r="D155" s="233"/>
      <c r="E155" s="232"/>
      <c r="F155" s="233"/>
      <c r="G155" s="232"/>
      <c r="H155" s="233"/>
      <c r="I155" s="232"/>
      <c r="J155" s="233"/>
      <c r="K155" s="232"/>
      <c r="L155" s="233"/>
      <c r="M155" s="232"/>
      <c r="N155" s="233"/>
      <c r="O155" s="246">
        <f t="shared" si="6"/>
        <v>0</v>
      </c>
      <c r="P155" s="247"/>
    </row>
    <row r="156" spans="1:16" ht="15.75" thickBot="1">
      <c r="A156" s="12">
        <v>605</v>
      </c>
      <c r="B156" s="13" t="s">
        <v>31</v>
      </c>
      <c r="C156" s="232"/>
      <c r="D156" s="233"/>
      <c r="E156" s="232"/>
      <c r="F156" s="233"/>
      <c r="G156" s="232"/>
      <c r="H156" s="233"/>
      <c r="I156" s="232"/>
      <c r="J156" s="233"/>
      <c r="K156" s="232"/>
      <c r="L156" s="233"/>
      <c r="M156" s="232"/>
      <c r="N156" s="233"/>
      <c r="O156" s="246">
        <f t="shared" si="6"/>
        <v>0</v>
      </c>
      <c r="P156" s="247"/>
    </row>
    <row r="157" spans="1:16" ht="15.75" thickBot="1">
      <c r="A157" s="12">
        <v>606</v>
      </c>
      <c r="B157" s="13" t="s">
        <v>32</v>
      </c>
      <c r="C157" s="232"/>
      <c r="D157" s="233"/>
      <c r="E157" s="232">
        <v>267</v>
      </c>
      <c r="F157" s="233"/>
      <c r="G157" s="232">
        <v>85.6</v>
      </c>
      <c r="H157" s="233"/>
      <c r="I157" s="232"/>
      <c r="J157" s="233"/>
      <c r="K157" s="232">
        <v>85.6</v>
      </c>
      <c r="L157" s="233"/>
      <c r="M157" s="232">
        <v>85</v>
      </c>
      <c r="N157" s="233"/>
      <c r="O157" s="246">
        <f t="shared" si="6"/>
        <v>-0.5999999999999943</v>
      </c>
      <c r="P157" s="247"/>
    </row>
    <row r="158" spans="1:16" ht="15.75" thickBot="1">
      <c r="A158" s="14" t="s">
        <v>33</v>
      </c>
      <c r="B158" s="15" t="s">
        <v>34</v>
      </c>
      <c r="C158" s="254">
        <f>C151+C152+C153+C155+C157</f>
        <v>16591.1</v>
      </c>
      <c r="D158" s="255"/>
      <c r="E158" s="254">
        <f>E151+E152+E153+E155+E157</f>
        <v>15060</v>
      </c>
      <c r="F158" s="255"/>
      <c r="G158" s="254">
        <f>G151+G152+G153+G155+G157</f>
        <v>17756.6</v>
      </c>
      <c r="H158" s="255"/>
      <c r="I158" s="254">
        <f>I151+I152+I153+I155+I157</f>
        <v>0</v>
      </c>
      <c r="J158" s="255"/>
      <c r="K158" s="254">
        <f>K151+K152+K153+K155+K157</f>
        <v>17756.6</v>
      </c>
      <c r="L158" s="255"/>
      <c r="M158" s="254">
        <f>M151+M152+M153+M155+M157</f>
        <v>17642.5</v>
      </c>
      <c r="N158" s="255"/>
      <c r="O158" s="256">
        <f aca="true" t="shared" si="7" ref="O158:O165">M158-K158</f>
        <v>-114.09999999999854</v>
      </c>
      <c r="P158" s="257"/>
    </row>
    <row r="159" spans="1:16" ht="15.75" thickBot="1">
      <c r="A159" s="12">
        <v>230</v>
      </c>
      <c r="B159" s="13" t="s">
        <v>35</v>
      </c>
      <c r="C159" s="232"/>
      <c r="D159" s="233"/>
      <c r="E159" s="232"/>
      <c r="F159" s="233"/>
      <c r="G159" s="232">
        <f>I159</f>
        <v>0</v>
      </c>
      <c r="H159" s="233"/>
      <c r="I159" s="232"/>
      <c r="J159" s="233"/>
      <c r="K159" s="232">
        <f>I159</f>
        <v>0</v>
      </c>
      <c r="L159" s="233"/>
      <c r="M159" s="232"/>
      <c r="N159" s="233"/>
      <c r="O159" s="246">
        <f t="shared" si="7"/>
        <v>0</v>
      </c>
      <c r="P159" s="247"/>
    </row>
    <row r="160" spans="1:16" ht="15.75" thickBot="1">
      <c r="A160" s="12">
        <v>231</v>
      </c>
      <c r="B160" s="13" t="s">
        <v>36</v>
      </c>
      <c r="C160" s="232"/>
      <c r="D160" s="233"/>
      <c r="E160" s="232"/>
      <c r="F160" s="233"/>
      <c r="G160" s="232">
        <f>I160</f>
        <v>0</v>
      </c>
      <c r="H160" s="233"/>
      <c r="I160" s="232"/>
      <c r="J160" s="233"/>
      <c r="K160" s="232">
        <f>I160</f>
        <v>0</v>
      </c>
      <c r="L160" s="233"/>
      <c r="M160" s="232"/>
      <c r="N160" s="233"/>
      <c r="O160" s="246">
        <f t="shared" si="7"/>
        <v>0</v>
      </c>
      <c r="P160" s="247"/>
    </row>
    <row r="161" spans="1:16" ht="15.75" thickBot="1">
      <c r="A161" s="12">
        <v>232</v>
      </c>
      <c r="B161" s="13" t="s">
        <v>37</v>
      </c>
      <c r="C161" s="232"/>
      <c r="D161" s="233"/>
      <c r="E161" s="232"/>
      <c r="F161" s="233"/>
      <c r="G161" s="232">
        <f>I161</f>
        <v>0</v>
      </c>
      <c r="H161" s="233"/>
      <c r="I161" s="232"/>
      <c r="J161" s="233"/>
      <c r="K161" s="232">
        <f>I161</f>
        <v>0</v>
      </c>
      <c r="L161" s="233"/>
      <c r="M161" s="232"/>
      <c r="N161" s="233"/>
      <c r="O161" s="246">
        <f t="shared" si="7"/>
        <v>0</v>
      </c>
      <c r="P161" s="247"/>
    </row>
    <row r="162" spans="1:16" ht="15.75" thickBot="1">
      <c r="A162" s="16" t="s">
        <v>38</v>
      </c>
      <c r="B162" s="17" t="s">
        <v>39</v>
      </c>
      <c r="C162" s="248">
        <f>C159+C160</f>
        <v>0</v>
      </c>
      <c r="D162" s="249"/>
      <c r="E162" s="248">
        <f>E159+E160</f>
        <v>0</v>
      </c>
      <c r="F162" s="249"/>
      <c r="G162" s="248">
        <f>G159+G160</f>
        <v>0</v>
      </c>
      <c r="H162" s="249"/>
      <c r="I162" s="248">
        <f>I159+I160</f>
        <v>0</v>
      </c>
      <c r="J162" s="249"/>
      <c r="K162" s="248">
        <f>K159+K160</f>
        <v>0</v>
      </c>
      <c r="L162" s="249"/>
      <c r="M162" s="248">
        <f>M159+M160</f>
        <v>0</v>
      </c>
      <c r="N162" s="249"/>
      <c r="O162" s="250">
        <f t="shared" si="7"/>
        <v>0</v>
      </c>
      <c r="P162" s="251"/>
    </row>
    <row r="163" spans="1:16" ht="15.75" thickBot="1">
      <c r="A163" s="12">
        <v>230</v>
      </c>
      <c r="B163" s="13" t="s">
        <v>35</v>
      </c>
      <c r="C163" s="252"/>
      <c r="D163" s="253"/>
      <c r="E163" s="252"/>
      <c r="F163" s="253"/>
      <c r="G163" s="252"/>
      <c r="H163" s="253"/>
      <c r="I163" s="252"/>
      <c r="J163" s="253"/>
      <c r="K163" s="252"/>
      <c r="L163" s="253"/>
      <c r="M163" s="252"/>
      <c r="N163" s="253"/>
      <c r="O163" s="246">
        <f t="shared" si="7"/>
        <v>0</v>
      </c>
      <c r="P163" s="247"/>
    </row>
    <row r="164" spans="1:16" ht="15.75" thickBot="1">
      <c r="A164" s="12">
        <v>231</v>
      </c>
      <c r="B164" s="13" t="s">
        <v>36</v>
      </c>
      <c r="C164" s="252"/>
      <c r="D164" s="253"/>
      <c r="E164" s="252"/>
      <c r="F164" s="253"/>
      <c r="G164" s="252"/>
      <c r="H164" s="253"/>
      <c r="I164" s="252"/>
      <c r="J164" s="253"/>
      <c r="K164" s="252"/>
      <c r="L164" s="253"/>
      <c r="M164" s="252"/>
      <c r="N164" s="253"/>
      <c r="O164" s="246">
        <f t="shared" si="7"/>
        <v>0</v>
      </c>
      <c r="P164" s="247"/>
    </row>
    <row r="165" spans="1:16" ht="15.75" thickBot="1">
      <c r="A165" s="12">
        <v>232</v>
      </c>
      <c r="B165" s="13" t="s">
        <v>37</v>
      </c>
      <c r="C165" s="252"/>
      <c r="D165" s="253"/>
      <c r="E165" s="252"/>
      <c r="F165" s="253"/>
      <c r="G165" s="252"/>
      <c r="H165" s="253"/>
      <c r="I165" s="252"/>
      <c r="J165" s="253"/>
      <c r="K165" s="252"/>
      <c r="L165" s="253"/>
      <c r="M165" s="252"/>
      <c r="N165" s="253"/>
      <c r="O165" s="246">
        <f t="shared" si="7"/>
        <v>0</v>
      </c>
      <c r="P165" s="247"/>
    </row>
    <row r="166" spans="1:16" ht="15.75" thickBot="1">
      <c r="A166" s="16" t="s">
        <v>38</v>
      </c>
      <c r="B166" s="17" t="s">
        <v>40</v>
      </c>
      <c r="C166" s="248">
        <v>0</v>
      </c>
      <c r="D166" s="249"/>
      <c r="E166" s="248">
        <v>0</v>
      </c>
      <c r="F166" s="249"/>
      <c r="G166" s="248">
        <v>0</v>
      </c>
      <c r="H166" s="249"/>
      <c r="I166" s="248">
        <v>0</v>
      </c>
      <c r="J166" s="249"/>
      <c r="K166" s="248">
        <v>0</v>
      </c>
      <c r="L166" s="249"/>
      <c r="M166" s="248">
        <v>0</v>
      </c>
      <c r="N166" s="249"/>
      <c r="O166" s="250">
        <v>0</v>
      </c>
      <c r="P166" s="251"/>
    </row>
    <row r="167" spans="1:16" ht="15.75" thickBot="1">
      <c r="A167" s="14" t="s">
        <v>41</v>
      </c>
      <c r="B167" s="18" t="s">
        <v>42</v>
      </c>
      <c r="C167" s="236">
        <f>C162+C166</f>
        <v>0</v>
      </c>
      <c r="D167" s="237"/>
      <c r="E167" s="236">
        <f>E162+E166</f>
        <v>0</v>
      </c>
      <c r="F167" s="237"/>
      <c r="G167" s="236">
        <f>G162+G166</f>
        <v>0</v>
      </c>
      <c r="H167" s="237"/>
      <c r="I167" s="236">
        <f>I162+I166</f>
        <v>0</v>
      </c>
      <c r="J167" s="237"/>
      <c r="K167" s="236">
        <f>K162+K166</f>
        <v>0</v>
      </c>
      <c r="L167" s="237"/>
      <c r="M167" s="236">
        <f>M162+M166</f>
        <v>0</v>
      </c>
      <c r="N167" s="237"/>
      <c r="O167" s="236">
        <f>M167-K167</f>
        <v>0</v>
      </c>
      <c r="P167" s="237"/>
    </row>
    <row r="168" spans="1:16" ht="15.75" thickBot="1">
      <c r="A168" s="236" t="s">
        <v>152</v>
      </c>
      <c r="B168" s="238"/>
      <c r="C168" s="236">
        <f>C158+C167</f>
        <v>16591.1</v>
      </c>
      <c r="D168" s="237"/>
      <c r="E168" s="236">
        <f>E158+E167</f>
        <v>15060</v>
      </c>
      <c r="F168" s="237"/>
      <c r="G168" s="236">
        <f>G158+G167</f>
        <v>17756.6</v>
      </c>
      <c r="H168" s="237"/>
      <c r="I168" s="236">
        <f>I158+I167</f>
        <v>0</v>
      </c>
      <c r="J168" s="237"/>
      <c r="K168" s="236">
        <f>K158+K167</f>
        <v>17756.6</v>
      </c>
      <c r="L168" s="237"/>
      <c r="M168" s="236">
        <f>M158+M167</f>
        <v>17642.5</v>
      </c>
      <c r="N168" s="237"/>
      <c r="O168" s="236">
        <f>M168-K168</f>
        <v>-114.09999999999854</v>
      </c>
      <c r="P168" s="237"/>
    </row>
    <row r="169" spans="1:16" ht="45.75" thickBot="1">
      <c r="A169" s="8" t="s">
        <v>43</v>
      </c>
      <c r="B169" s="19" t="s">
        <v>17</v>
      </c>
      <c r="C169" s="239" t="s">
        <v>44</v>
      </c>
      <c r="D169" s="240"/>
      <c r="E169" s="240"/>
      <c r="F169" s="241"/>
      <c r="G169" s="242" t="s">
        <v>17</v>
      </c>
      <c r="H169" s="243"/>
      <c r="I169" s="232" t="s">
        <v>160</v>
      </c>
      <c r="J169" s="233"/>
      <c r="K169" s="232"/>
      <c r="L169" s="233"/>
      <c r="M169" s="244"/>
      <c r="N169" s="245"/>
      <c r="O169" s="245"/>
      <c r="P169" s="245"/>
    </row>
    <row r="170" spans="1:16" ht="15.75" thickBot="1">
      <c r="A170" s="8"/>
      <c r="B170" s="19" t="s">
        <v>18</v>
      </c>
      <c r="C170" s="239"/>
      <c r="D170" s="240"/>
      <c r="E170" s="240"/>
      <c r="F170" s="241"/>
      <c r="G170" s="242" t="s">
        <v>18</v>
      </c>
      <c r="H170" s="243"/>
      <c r="I170" s="232"/>
      <c r="J170" s="233"/>
      <c r="K170" s="232"/>
      <c r="L170" s="233"/>
      <c r="M170" s="234"/>
      <c r="N170" s="235"/>
      <c r="O170" s="235"/>
      <c r="P170" s="235"/>
    </row>
    <row r="171" spans="1:16" ht="15.75" thickBot="1">
      <c r="A171" s="8"/>
      <c r="B171" s="19" t="s">
        <v>45</v>
      </c>
      <c r="C171" s="239"/>
      <c r="D171" s="240"/>
      <c r="E171" s="240"/>
      <c r="F171" s="241"/>
      <c r="G171" s="242" t="s">
        <v>45</v>
      </c>
      <c r="H171" s="243"/>
      <c r="I171" s="232" t="s">
        <v>161</v>
      </c>
      <c r="J171" s="233"/>
      <c r="K171" s="232"/>
      <c r="L171" s="233"/>
      <c r="M171" s="234"/>
      <c r="N171" s="235"/>
      <c r="O171" s="235"/>
      <c r="P171" s="235"/>
    </row>
    <row r="181" spans="1:4" ht="15.75">
      <c r="A181" s="191" t="s">
        <v>149</v>
      </c>
      <c r="B181" s="191"/>
      <c r="C181" s="191"/>
      <c r="D181" s="191"/>
    </row>
    <row r="182" spans="1:16" ht="15.75" thickBot="1">
      <c r="A182" s="195"/>
      <c r="B182" s="196"/>
      <c r="C182" s="269"/>
      <c r="D182" s="269"/>
      <c r="E182" s="272"/>
      <c r="F182" s="272"/>
      <c r="G182" s="272"/>
      <c r="H182" s="272"/>
      <c r="I182" s="276"/>
      <c r="J182" s="276"/>
      <c r="K182" s="277"/>
      <c r="L182" s="277"/>
      <c r="M182" s="276"/>
      <c r="N182" s="276"/>
      <c r="O182" s="278" t="s">
        <v>0</v>
      </c>
      <c r="P182" s="278"/>
    </row>
    <row r="183" spans="1:16" ht="15.75" thickBot="1">
      <c r="A183" s="200"/>
      <c r="B183" s="198"/>
      <c r="C183" s="279"/>
      <c r="D183" s="279"/>
      <c r="E183" s="280"/>
      <c r="F183" s="280"/>
      <c r="G183" s="280"/>
      <c r="H183" s="280"/>
      <c r="I183" s="245"/>
      <c r="J183" s="245"/>
      <c r="K183" s="245"/>
      <c r="L183" s="245"/>
      <c r="M183" s="271"/>
      <c r="N183" s="271"/>
      <c r="O183" s="271"/>
      <c r="P183" s="243"/>
    </row>
    <row r="184" spans="1:16" ht="21.75" customHeight="1" thickBot="1">
      <c r="A184" s="8" t="s">
        <v>19</v>
      </c>
      <c r="B184" s="197" t="s">
        <v>159</v>
      </c>
      <c r="C184" s="273"/>
      <c r="D184" s="274"/>
      <c r="E184" s="274"/>
      <c r="F184" s="274"/>
      <c r="G184" s="274"/>
      <c r="H184" s="274"/>
      <c r="I184" s="274"/>
      <c r="J184" s="274"/>
      <c r="K184" s="274"/>
      <c r="L184" s="275"/>
      <c r="M184" s="239" t="s">
        <v>150</v>
      </c>
      <c r="N184" s="241"/>
      <c r="O184" s="232">
        <v>2134001</v>
      </c>
      <c r="P184" s="233"/>
    </row>
    <row r="185" spans="1:16" ht="15.75" customHeight="1" thickBot="1">
      <c r="A185" s="8" t="s">
        <v>22</v>
      </c>
      <c r="B185" s="10" t="s">
        <v>162</v>
      </c>
      <c r="C185" s="268"/>
      <c r="D185" s="269"/>
      <c r="E185" s="269"/>
      <c r="F185" s="269"/>
      <c r="G185" s="269"/>
      <c r="H185" s="269"/>
      <c r="I185" s="269"/>
      <c r="J185" s="269"/>
      <c r="K185" s="269"/>
      <c r="L185" s="270"/>
      <c r="M185" s="239" t="s">
        <v>23</v>
      </c>
      <c r="N185" s="241"/>
      <c r="O185" s="232">
        <v>4220</v>
      </c>
      <c r="P185" s="233"/>
    </row>
    <row r="186" spans="1:16" ht="15">
      <c r="A186" s="199" t="s">
        <v>24</v>
      </c>
      <c r="B186" s="267" t="s">
        <v>10</v>
      </c>
      <c r="C186" s="263">
        <v>-1</v>
      </c>
      <c r="D186" s="264"/>
      <c r="E186" s="263">
        <v>-2</v>
      </c>
      <c r="F186" s="264"/>
      <c r="G186" s="263">
        <v>-3</v>
      </c>
      <c r="H186" s="264"/>
      <c r="I186" s="263">
        <v>-4</v>
      </c>
      <c r="J186" s="264"/>
      <c r="K186" s="263">
        <v>-5</v>
      </c>
      <c r="L186" s="264"/>
      <c r="M186" s="263">
        <v>-6</v>
      </c>
      <c r="N186" s="264"/>
      <c r="O186" s="263" t="s">
        <v>4</v>
      </c>
      <c r="P186" s="264"/>
    </row>
    <row r="187" spans="1:16" ht="15">
      <c r="A187" s="199"/>
      <c r="B187" s="265"/>
      <c r="C187" s="258" t="s">
        <v>5</v>
      </c>
      <c r="D187" s="259"/>
      <c r="E187" s="258" t="s">
        <v>6</v>
      </c>
      <c r="F187" s="259"/>
      <c r="G187" s="258" t="s">
        <v>7</v>
      </c>
      <c r="H187" s="259"/>
      <c r="I187" s="258" t="s">
        <v>7</v>
      </c>
      <c r="J187" s="259"/>
      <c r="K187" s="258" t="s">
        <v>7</v>
      </c>
      <c r="L187" s="259"/>
      <c r="M187" s="258" t="s">
        <v>5</v>
      </c>
      <c r="N187" s="259"/>
      <c r="O187" s="258" t="s">
        <v>8</v>
      </c>
      <c r="P187" s="259"/>
    </row>
    <row r="188" spans="1:16" ht="15">
      <c r="A188" s="265"/>
      <c r="B188" s="265"/>
      <c r="C188" s="258" t="s">
        <v>25</v>
      </c>
      <c r="D188" s="259"/>
      <c r="E188" s="258" t="s">
        <v>158</v>
      </c>
      <c r="F188" s="259"/>
      <c r="G188" s="258" t="s">
        <v>155</v>
      </c>
      <c r="H188" s="259"/>
      <c r="I188" s="258" t="s">
        <v>156</v>
      </c>
      <c r="J188" s="259"/>
      <c r="K188" s="258" t="s">
        <v>12</v>
      </c>
      <c r="L188" s="259"/>
      <c r="M188" s="258" t="s">
        <v>11</v>
      </c>
      <c r="N188" s="259"/>
      <c r="O188" s="258"/>
      <c r="P188" s="259"/>
    </row>
    <row r="189" spans="1:16" ht="15.75" thickBot="1">
      <c r="A189" s="266"/>
      <c r="B189" s="266"/>
      <c r="C189" s="260" t="s">
        <v>157</v>
      </c>
      <c r="D189" s="261"/>
      <c r="E189" s="260"/>
      <c r="F189" s="261"/>
      <c r="G189" s="260"/>
      <c r="H189" s="261"/>
      <c r="I189" s="260"/>
      <c r="J189" s="261"/>
      <c r="K189" s="260"/>
      <c r="L189" s="261"/>
      <c r="M189" s="260" t="s">
        <v>13</v>
      </c>
      <c r="N189" s="261"/>
      <c r="O189" s="260"/>
      <c r="P189" s="261"/>
    </row>
    <row r="190" spans="1:16" ht="15.75" thickBot="1">
      <c r="A190" s="12">
        <v>600</v>
      </c>
      <c r="B190" s="13" t="s">
        <v>26</v>
      </c>
      <c r="C190" s="232">
        <v>5030.6</v>
      </c>
      <c r="D190" s="233"/>
      <c r="E190" s="232">
        <v>5651</v>
      </c>
      <c r="F190" s="233"/>
      <c r="G190" s="232">
        <v>8899.3</v>
      </c>
      <c r="H190" s="233"/>
      <c r="I190" s="232"/>
      <c r="J190" s="233"/>
      <c r="K190" s="232">
        <v>8899.3</v>
      </c>
      <c r="L190" s="233"/>
      <c r="M190" s="232">
        <v>6725</v>
      </c>
      <c r="N190" s="233"/>
      <c r="O190" s="246">
        <f>M190-K190</f>
        <v>-2174.2999999999993</v>
      </c>
      <c r="P190" s="247"/>
    </row>
    <row r="191" spans="1:16" ht="15.75" thickBot="1">
      <c r="A191" s="12">
        <v>601</v>
      </c>
      <c r="B191" s="13" t="s">
        <v>27</v>
      </c>
      <c r="C191" s="232">
        <v>893.2</v>
      </c>
      <c r="D191" s="233"/>
      <c r="E191" s="232">
        <v>943</v>
      </c>
      <c r="F191" s="233"/>
      <c r="G191" s="232">
        <v>1250</v>
      </c>
      <c r="H191" s="233"/>
      <c r="I191" s="232"/>
      <c r="J191" s="233"/>
      <c r="K191" s="232">
        <v>1250</v>
      </c>
      <c r="L191" s="233"/>
      <c r="M191" s="232">
        <v>1102.3</v>
      </c>
      <c r="N191" s="233"/>
      <c r="O191" s="246">
        <f aca="true" t="shared" si="8" ref="O191:O196">M191-K191</f>
        <v>-147.70000000000005</v>
      </c>
      <c r="P191" s="247"/>
    </row>
    <row r="192" spans="1:16" ht="15.75" thickBot="1">
      <c r="A192" s="12">
        <v>602</v>
      </c>
      <c r="B192" s="13" t="s">
        <v>28</v>
      </c>
      <c r="C192" s="232"/>
      <c r="D192" s="233"/>
      <c r="E192" s="232">
        <v>500</v>
      </c>
      <c r="F192" s="233"/>
      <c r="G192" s="232">
        <v>520</v>
      </c>
      <c r="H192" s="233"/>
      <c r="I192" s="232"/>
      <c r="J192" s="233"/>
      <c r="K192" s="232">
        <v>520</v>
      </c>
      <c r="L192" s="233"/>
      <c r="M192" s="232">
        <v>43</v>
      </c>
      <c r="N192" s="233"/>
      <c r="O192" s="246">
        <f t="shared" si="8"/>
        <v>-477</v>
      </c>
      <c r="P192" s="247"/>
    </row>
    <row r="193" spans="1:16" ht="15.75" thickBot="1">
      <c r="A193" s="12">
        <v>603</v>
      </c>
      <c r="B193" s="13" t="s">
        <v>29</v>
      </c>
      <c r="C193" s="232"/>
      <c r="D193" s="233"/>
      <c r="E193" s="232"/>
      <c r="F193" s="233"/>
      <c r="G193" s="232"/>
      <c r="H193" s="233"/>
      <c r="I193" s="232"/>
      <c r="J193" s="233"/>
      <c r="K193" s="232"/>
      <c r="L193" s="233"/>
      <c r="M193" s="232"/>
      <c r="N193" s="233"/>
      <c r="O193" s="246">
        <f t="shared" si="8"/>
        <v>0</v>
      </c>
      <c r="P193" s="247"/>
    </row>
    <row r="194" spans="1:16" ht="15.75" thickBot="1">
      <c r="A194" s="12">
        <v>604</v>
      </c>
      <c r="B194" s="13" t="s">
        <v>30</v>
      </c>
      <c r="C194" s="232"/>
      <c r="D194" s="233"/>
      <c r="E194" s="232"/>
      <c r="F194" s="233"/>
      <c r="G194" s="232"/>
      <c r="H194" s="233"/>
      <c r="I194" s="232"/>
      <c r="J194" s="233"/>
      <c r="K194" s="232"/>
      <c r="L194" s="233"/>
      <c r="M194" s="232"/>
      <c r="N194" s="233"/>
      <c r="O194" s="246">
        <f t="shared" si="8"/>
        <v>0</v>
      </c>
      <c r="P194" s="247"/>
    </row>
    <row r="195" spans="1:16" ht="15.75" thickBot="1">
      <c r="A195" s="12">
        <v>605</v>
      </c>
      <c r="B195" s="13" t="s">
        <v>31</v>
      </c>
      <c r="C195" s="232"/>
      <c r="D195" s="233"/>
      <c r="E195" s="232"/>
      <c r="F195" s="233"/>
      <c r="G195" s="232"/>
      <c r="H195" s="233"/>
      <c r="I195" s="232"/>
      <c r="J195" s="233"/>
      <c r="K195" s="232"/>
      <c r="L195" s="233"/>
      <c r="M195" s="232"/>
      <c r="N195" s="233"/>
      <c r="O195" s="246">
        <f t="shared" si="8"/>
        <v>0</v>
      </c>
      <c r="P195" s="247"/>
    </row>
    <row r="196" spans="1:16" ht="15.75" thickBot="1">
      <c r="A196" s="12">
        <v>606</v>
      </c>
      <c r="B196" s="13" t="s">
        <v>32</v>
      </c>
      <c r="C196" s="232"/>
      <c r="D196" s="233"/>
      <c r="E196" s="232">
        <v>120</v>
      </c>
      <c r="F196" s="233"/>
      <c r="G196" s="232">
        <v>140</v>
      </c>
      <c r="H196" s="233"/>
      <c r="I196" s="232"/>
      <c r="J196" s="233"/>
      <c r="K196" s="232">
        <v>140</v>
      </c>
      <c r="L196" s="233"/>
      <c r="M196" s="232">
        <v>40</v>
      </c>
      <c r="N196" s="233"/>
      <c r="O196" s="246">
        <f t="shared" si="8"/>
        <v>-100</v>
      </c>
      <c r="P196" s="247"/>
    </row>
    <row r="197" spans="1:16" ht="15.75" thickBot="1">
      <c r="A197" s="14" t="s">
        <v>33</v>
      </c>
      <c r="B197" s="15" t="s">
        <v>34</v>
      </c>
      <c r="C197" s="254">
        <f>C190+C191+C192+C194+C196</f>
        <v>5923.8</v>
      </c>
      <c r="D197" s="255"/>
      <c r="E197" s="254">
        <f>E190+E191+E192+E194+E196</f>
        <v>7214</v>
      </c>
      <c r="F197" s="255"/>
      <c r="G197" s="254">
        <f>G190+G191+G192+G194+G196</f>
        <v>10809.3</v>
      </c>
      <c r="H197" s="255"/>
      <c r="I197" s="254">
        <f>I190+I191+I192+I194+I196</f>
        <v>0</v>
      </c>
      <c r="J197" s="255"/>
      <c r="K197" s="254">
        <f>K190+K191+K192+K194+K196</f>
        <v>10809.3</v>
      </c>
      <c r="L197" s="255"/>
      <c r="M197" s="254">
        <f>M190+M191+M192+M194+M196</f>
        <v>7910.3</v>
      </c>
      <c r="N197" s="255"/>
      <c r="O197" s="256">
        <f aca="true" t="shared" si="9" ref="O197:O204">M197-K197</f>
        <v>-2898.999999999999</v>
      </c>
      <c r="P197" s="257"/>
    </row>
    <row r="198" spans="1:16" ht="15.75" thickBot="1">
      <c r="A198" s="12">
        <v>230</v>
      </c>
      <c r="B198" s="13" t="s">
        <v>35</v>
      </c>
      <c r="C198" s="232"/>
      <c r="D198" s="233"/>
      <c r="E198" s="232"/>
      <c r="F198" s="233"/>
      <c r="G198" s="232">
        <f>I198</f>
        <v>0</v>
      </c>
      <c r="H198" s="233"/>
      <c r="I198" s="232"/>
      <c r="J198" s="233"/>
      <c r="K198" s="232">
        <f>I198</f>
        <v>0</v>
      </c>
      <c r="L198" s="233"/>
      <c r="M198" s="232"/>
      <c r="N198" s="233"/>
      <c r="O198" s="246">
        <f t="shared" si="9"/>
        <v>0</v>
      </c>
      <c r="P198" s="247"/>
    </row>
    <row r="199" spans="1:16" ht="15.75" thickBot="1">
      <c r="A199" s="12">
        <v>231</v>
      </c>
      <c r="B199" s="13" t="s">
        <v>36</v>
      </c>
      <c r="C199" s="232"/>
      <c r="D199" s="233"/>
      <c r="E199" s="232"/>
      <c r="F199" s="233"/>
      <c r="G199" s="232">
        <f>I199</f>
        <v>0</v>
      </c>
      <c r="H199" s="233"/>
      <c r="I199" s="232"/>
      <c r="J199" s="233"/>
      <c r="K199" s="232">
        <f>I199</f>
        <v>0</v>
      </c>
      <c r="L199" s="233"/>
      <c r="M199" s="232"/>
      <c r="N199" s="233"/>
      <c r="O199" s="246">
        <f t="shared" si="9"/>
        <v>0</v>
      </c>
      <c r="P199" s="247"/>
    </row>
    <row r="200" spans="1:16" ht="15.75" thickBot="1">
      <c r="A200" s="12">
        <v>232</v>
      </c>
      <c r="B200" s="13" t="s">
        <v>37</v>
      </c>
      <c r="C200" s="232"/>
      <c r="D200" s="233"/>
      <c r="E200" s="232"/>
      <c r="F200" s="233"/>
      <c r="G200" s="232">
        <f>I200</f>
        <v>0</v>
      </c>
      <c r="H200" s="233"/>
      <c r="I200" s="232"/>
      <c r="J200" s="233"/>
      <c r="K200" s="232">
        <f>I200</f>
        <v>0</v>
      </c>
      <c r="L200" s="233"/>
      <c r="M200" s="232"/>
      <c r="N200" s="233"/>
      <c r="O200" s="246">
        <f t="shared" si="9"/>
        <v>0</v>
      </c>
      <c r="P200" s="247"/>
    </row>
    <row r="201" spans="1:16" ht="15.75" thickBot="1">
      <c r="A201" s="16" t="s">
        <v>38</v>
      </c>
      <c r="B201" s="17" t="s">
        <v>39</v>
      </c>
      <c r="C201" s="248">
        <f>C198+C199</f>
        <v>0</v>
      </c>
      <c r="D201" s="249"/>
      <c r="E201" s="248">
        <f>E198+E199</f>
        <v>0</v>
      </c>
      <c r="F201" s="249"/>
      <c r="G201" s="248">
        <f>G198+G199</f>
        <v>0</v>
      </c>
      <c r="H201" s="249"/>
      <c r="I201" s="248">
        <f>I198+I199</f>
        <v>0</v>
      </c>
      <c r="J201" s="249"/>
      <c r="K201" s="248">
        <f>K198+K199</f>
        <v>0</v>
      </c>
      <c r="L201" s="249"/>
      <c r="M201" s="248">
        <f>M198+M199</f>
        <v>0</v>
      </c>
      <c r="N201" s="249"/>
      <c r="O201" s="250">
        <f t="shared" si="9"/>
        <v>0</v>
      </c>
      <c r="P201" s="251"/>
    </row>
    <row r="202" spans="1:16" ht="15.75" thickBot="1">
      <c r="A202" s="12">
        <v>230</v>
      </c>
      <c r="B202" s="13" t="s">
        <v>35</v>
      </c>
      <c r="C202" s="252"/>
      <c r="D202" s="253"/>
      <c r="E202" s="252"/>
      <c r="F202" s="253"/>
      <c r="G202" s="252"/>
      <c r="H202" s="253"/>
      <c r="I202" s="252"/>
      <c r="J202" s="253"/>
      <c r="K202" s="252"/>
      <c r="L202" s="253"/>
      <c r="M202" s="252"/>
      <c r="N202" s="253"/>
      <c r="O202" s="246">
        <f t="shared" si="9"/>
        <v>0</v>
      </c>
      <c r="P202" s="247"/>
    </row>
    <row r="203" spans="1:16" ht="15.75" thickBot="1">
      <c r="A203" s="12">
        <v>231</v>
      </c>
      <c r="B203" s="13" t="s">
        <v>36</v>
      </c>
      <c r="C203" s="252"/>
      <c r="D203" s="253"/>
      <c r="E203" s="252"/>
      <c r="F203" s="253"/>
      <c r="G203" s="252"/>
      <c r="H203" s="253"/>
      <c r="I203" s="252"/>
      <c r="J203" s="253"/>
      <c r="K203" s="252"/>
      <c r="L203" s="253"/>
      <c r="M203" s="252"/>
      <c r="N203" s="253"/>
      <c r="O203" s="246">
        <f t="shared" si="9"/>
        <v>0</v>
      </c>
      <c r="P203" s="247"/>
    </row>
    <row r="204" spans="1:16" ht="15.75" thickBot="1">
      <c r="A204" s="12">
        <v>232</v>
      </c>
      <c r="B204" s="13" t="s">
        <v>37</v>
      </c>
      <c r="C204" s="252"/>
      <c r="D204" s="253"/>
      <c r="E204" s="252"/>
      <c r="F204" s="253"/>
      <c r="G204" s="252"/>
      <c r="H204" s="253"/>
      <c r="I204" s="252"/>
      <c r="J204" s="253"/>
      <c r="K204" s="252"/>
      <c r="L204" s="253"/>
      <c r="M204" s="252"/>
      <c r="N204" s="253"/>
      <c r="O204" s="246">
        <f t="shared" si="9"/>
        <v>0</v>
      </c>
      <c r="P204" s="247"/>
    </row>
    <row r="205" spans="1:16" ht="15.75" thickBot="1">
      <c r="A205" s="16" t="s">
        <v>38</v>
      </c>
      <c r="B205" s="17" t="s">
        <v>40</v>
      </c>
      <c r="C205" s="248">
        <v>0</v>
      </c>
      <c r="D205" s="249"/>
      <c r="E205" s="248">
        <v>0</v>
      </c>
      <c r="F205" s="249"/>
      <c r="G205" s="248">
        <v>0</v>
      </c>
      <c r="H205" s="249"/>
      <c r="I205" s="248">
        <v>0</v>
      </c>
      <c r="J205" s="249"/>
      <c r="K205" s="248">
        <v>0</v>
      </c>
      <c r="L205" s="249"/>
      <c r="M205" s="248">
        <v>0</v>
      </c>
      <c r="N205" s="249"/>
      <c r="O205" s="250">
        <v>0</v>
      </c>
      <c r="P205" s="251"/>
    </row>
    <row r="206" spans="1:16" ht="15.75" thickBot="1">
      <c r="A206" s="14" t="s">
        <v>41</v>
      </c>
      <c r="B206" s="18" t="s">
        <v>42</v>
      </c>
      <c r="C206" s="236">
        <f>C201+C205</f>
        <v>0</v>
      </c>
      <c r="D206" s="237"/>
      <c r="E206" s="236">
        <f>E201+E205</f>
        <v>0</v>
      </c>
      <c r="F206" s="237"/>
      <c r="G206" s="236">
        <f>G201+G205</f>
        <v>0</v>
      </c>
      <c r="H206" s="237"/>
      <c r="I206" s="236">
        <f>I201+I205</f>
        <v>0</v>
      </c>
      <c r="J206" s="237"/>
      <c r="K206" s="236">
        <f>K201+K205</f>
        <v>0</v>
      </c>
      <c r="L206" s="237"/>
      <c r="M206" s="236">
        <f>M201+M205</f>
        <v>0</v>
      </c>
      <c r="N206" s="237"/>
      <c r="O206" s="236">
        <f>M206-K206</f>
        <v>0</v>
      </c>
      <c r="P206" s="237"/>
    </row>
    <row r="207" spans="1:16" ht="15.75" thickBot="1">
      <c r="A207" s="236" t="s">
        <v>152</v>
      </c>
      <c r="B207" s="238"/>
      <c r="C207" s="236">
        <f>C197+C206</f>
        <v>5923.8</v>
      </c>
      <c r="D207" s="237"/>
      <c r="E207" s="236">
        <f>E197+E206</f>
        <v>7214</v>
      </c>
      <c r="F207" s="237"/>
      <c r="G207" s="236">
        <f>G197+G206</f>
        <v>10809.3</v>
      </c>
      <c r="H207" s="237"/>
      <c r="I207" s="236">
        <f>I197+I206</f>
        <v>0</v>
      </c>
      <c r="J207" s="237"/>
      <c r="K207" s="236">
        <f>K197+K206</f>
        <v>10809.3</v>
      </c>
      <c r="L207" s="237"/>
      <c r="M207" s="236">
        <f>M197+M206</f>
        <v>7910.3</v>
      </c>
      <c r="N207" s="237"/>
      <c r="O207" s="236">
        <f>M207-K207</f>
        <v>-2898.999999999999</v>
      </c>
      <c r="P207" s="237"/>
    </row>
    <row r="208" spans="1:16" ht="45.75" thickBot="1">
      <c r="A208" s="8" t="s">
        <v>43</v>
      </c>
      <c r="B208" s="19" t="s">
        <v>17</v>
      </c>
      <c r="C208" s="239" t="s">
        <v>44</v>
      </c>
      <c r="D208" s="240"/>
      <c r="E208" s="240"/>
      <c r="F208" s="241"/>
      <c r="G208" s="242" t="s">
        <v>17</v>
      </c>
      <c r="H208" s="243"/>
      <c r="I208" s="232" t="s">
        <v>160</v>
      </c>
      <c r="J208" s="233"/>
      <c r="K208" s="232"/>
      <c r="L208" s="233"/>
      <c r="M208" s="244"/>
      <c r="N208" s="245"/>
      <c r="O208" s="245"/>
      <c r="P208" s="245"/>
    </row>
    <row r="209" spans="1:16" ht="15.75" thickBot="1">
      <c r="A209" s="8"/>
      <c r="B209" s="19" t="s">
        <v>18</v>
      </c>
      <c r="C209" s="239"/>
      <c r="D209" s="240"/>
      <c r="E209" s="240"/>
      <c r="F209" s="241"/>
      <c r="G209" s="242" t="s">
        <v>18</v>
      </c>
      <c r="H209" s="243"/>
      <c r="I209" s="232"/>
      <c r="J209" s="233"/>
      <c r="K209" s="232"/>
      <c r="L209" s="233"/>
      <c r="M209" s="234"/>
      <c r="N209" s="235"/>
      <c r="O209" s="235"/>
      <c r="P209" s="235"/>
    </row>
    <row r="210" spans="1:16" ht="15.75" thickBot="1">
      <c r="A210" s="8"/>
      <c r="B210" s="19" t="s">
        <v>45</v>
      </c>
      <c r="C210" s="239"/>
      <c r="D210" s="240"/>
      <c r="E210" s="240"/>
      <c r="F210" s="241"/>
      <c r="G210" s="242" t="s">
        <v>45</v>
      </c>
      <c r="H210" s="243"/>
      <c r="I210" s="232" t="s">
        <v>161</v>
      </c>
      <c r="J210" s="233"/>
      <c r="K210" s="232"/>
      <c r="L210" s="233"/>
      <c r="M210" s="234"/>
      <c r="N210" s="235"/>
      <c r="O210" s="235"/>
      <c r="P210" s="235"/>
    </row>
    <row r="222" spans="1:4" ht="15.75">
      <c r="A222" s="191" t="s">
        <v>149</v>
      </c>
      <c r="B222" s="191"/>
      <c r="C222" s="191"/>
      <c r="D222" s="191"/>
    </row>
    <row r="223" spans="1:16" ht="15.75" thickBot="1">
      <c r="A223" s="195"/>
      <c r="B223" s="196"/>
      <c r="C223" s="269"/>
      <c r="D223" s="269"/>
      <c r="E223" s="272"/>
      <c r="F223" s="272"/>
      <c r="G223" s="272"/>
      <c r="H223" s="272"/>
      <c r="I223" s="276"/>
      <c r="J223" s="276"/>
      <c r="K223" s="277"/>
      <c r="L223" s="277"/>
      <c r="M223" s="276"/>
      <c r="N223" s="276"/>
      <c r="O223" s="278" t="s">
        <v>0</v>
      </c>
      <c r="P223" s="278"/>
    </row>
    <row r="224" spans="1:16" ht="15.75" thickBot="1">
      <c r="A224" s="200"/>
      <c r="B224" s="198"/>
      <c r="C224" s="279"/>
      <c r="D224" s="279"/>
      <c r="E224" s="280"/>
      <c r="F224" s="280"/>
      <c r="G224" s="280"/>
      <c r="H224" s="280"/>
      <c r="I224" s="245"/>
      <c r="J224" s="245"/>
      <c r="K224" s="245"/>
      <c r="L224" s="245"/>
      <c r="M224" s="271"/>
      <c r="N224" s="271"/>
      <c r="O224" s="271"/>
      <c r="P224" s="243"/>
    </row>
    <row r="225" spans="1:16" ht="27" customHeight="1" thickBot="1">
      <c r="A225" s="8" t="s">
        <v>19</v>
      </c>
      <c r="B225" s="197" t="s">
        <v>159</v>
      </c>
      <c r="C225" s="273"/>
      <c r="D225" s="274"/>
      <c r="E225" s="274"/>
      <c r="F225" s="274"/>
      <c r="G225" s="274"/>
      <c r="H225" s="274"/>
      <c r="I225" s="274"/>
      <c r="J225" s="274"/>
      <c r="K225" s="274"/>
      <c r="L225" s="275"/>
      <c r="M225" s="239" t="s">
        <v>150</v>
      </c>
      <c r="N225" s="241"/>
      <c r="O225" s="232">
        <v>2134001</v>
      </c>
      <c r="P225" s="233"/>
    </row>
    <row r="226" spans="1:16" ht="15.75" thickBot="1">
      <c r="A226" s="8" t="s">
        <v>22</v>
      </c>
      <c r="B226" s="10" t="s">
        <v>172</v>
      </c>
      <c r="C226" s="268"/>
      <c r="D226" s="269"/>
      <c r="E226" s="269"/>
      <c r="F226" s="269"/>
      <c r="G226" s="269"/>
      <c r="H226" s="269"/>
      <c r="I226" s="269"/>
      <c r="J226" s="269"/>
      <c r="K226" s="269"/>
      <c r="L226" s="270"/>
      <c r="M226" s="239" t="s">
        <v>23</v>
      </c>
      <c r="N226" s="241"/>
      <c r="O226" s="232">
        <v>4240</v>
      </c>
      <c r="P226" s="233"/>
    </row>
    <row r="227" spans="1:16" ht="15">
      <c r="A227" s="199" t="s">
        <v>24</v>
      </c>
      <c r="B227" s="267" t="s">
        <v>10</v>
      </c>
      <c r="C227" s="263">
        <v>-1</v>
      </c>
      <c r="D227" s="264"/>
      <c r="E227" s="263">
        <v>-2</v>
      </c>
      <c r="F227" s="264"/>
      <c r="G227" s="263">
        <v>-3</v>
      </c>
      <c r="H227" s="264"/>
      <c r="I227" s="263">
        <v>-4</v>
      </c>
      <c r="J227" s="264"/>
      <c r="K227" s="263">
        <v>-5</v>
      </c>
      <c r="L227" s="264"/>
      <c r="M227" s="263">
        <v>-6</v>
      </c>
      <c r="N227" s="264"/>
      <c r="O227" s="263" t="s">
        <v>4</v>
      </c>
      <c r="P227" s="264"/>
    </row>
    <row r="228" spans="1:16" ht="15">
      <c r="A228" s="199"/>
      <c r="B228" s="265"/>
      <c r="C228" s="258" t="s">
        <v>5</v>
      </c>
      <c r="D228" s="259"/>
      <c r="E228" s="258" t="s">
        <v>6</v>
      </c>
      <c r="F228" s="259"/>
      <c r="G228" s="258" t="s">
        <v>7</v>
      </c>
      <c r="H228" s="259"/>
      <c r="I228" s="258" t="s">
        <v>7</v>
      </c>
      <c r="J228" s="259"/>
      <c r="K228" s="258" t="s">
        <v>7</v>
      </c>
      <c r="L228" s="259"/>
      <c r="M228" s="258" t="s">
        <v>5</v>
      </c>
      <c r="N228" s="259"/>
      <c r="O228" s="258" t="s">
        <v>8</v>
      </c>
      <c r="P228" s="259"/>
    </row>
    <row r="229" spans="1:16" ht="15">
      <c r="A229" s="265"/>
      <c r="B229" s="265"/>
      <c r="C229" s="258" t="s">
        <v>25</v>
      </c>
      <c r="D229" s="259"/>
      <c r="E229" s="258" t="s">
        <v>158</v>
      </c>
      <c r="F229" s="259"/>
      <c r="G229" s="258" t="s">
        <v>155</v>
      </c>
      <c r="H229" s="259"/>
      <c r="I229" s="258" t="s">
        <v>156</v>
      </c>
      <c r="J229" s="259"/>
      <c r="K229" s="258" t="s">
        <v>12</v>
      </c>
      <c r="L229" s="259"/>
      <c r="M229" s="258" t="s">
        <v>11</v>
      </c>
      <c r="N229" s="259"/>
      <c r="O229" s="258"/>
      <c r="P229" s="259"/>
    </row>
    <row r="230" spans="1:16" ht="15.75" thickBot="1">
      <c r="A230" s="266"/>
      <c r="B230" s="266"/>
      <c r="C230" s="260" t="s">
        <v>157</v>
      </c>
      <c r="D230" s="261"/>
      <c r="E230" s="260"/>
      <c r="F230" s="261"/>
      <c r="G230" s="260"/>
      <c r="H230" s="261"/>
      <c r="I230" s="260"/>
      <c r="J230" s="261"/>
      <c r="K230" s="260"/>
      <c r="L230" s="261"/>
      <c r="M230" s="260" t="s">
        <v>13</v>
      </c>
      <c r="N230" s="261"/>
      <c r="O230" s="260"/>
      <c r="P230" s="261"/>
    </row>
    <row r="231" spans="1:16" ht="15.75" thickBot="1">
      <c r="A231" s="12">
        <v>600</v>
      </c>
      <c r="B231" s="13" t="s">
        <v>26</v>
      </c>
      <c r="C231" s="232">
        <v>985.2</v>
      </c>
      <c r="D231" s="233"/>
      <c r="E231" s="232">
        <v>1224</v>
      </c>
      <c r="F231" s="233"/>
      <c r="G231" s="232">
        <v>1224</v>
      </c>
      <c r="H231" s="233"/>
      <c r="I231" s="232"/>
      <c r="J231" s="233"/>
      <c r="K231" s="232">
        <v>1224</v>
      </c>
      <c r="L231" s="233"/>
      <c r="M231" s="232">
        <v>989</v>
      </c>
      <c r="N231" s="233"/>
      <c r="O231" s="246">
        <f>M231-K231</f>
        <v>-235</v>
      </c>
      <c r="P231" s="247"/>
    </row>
    <row r="232" spans="1:16" ht="15.75" thickBot="1">
      <c r="A232" s="12">
        <v>601</v>
      </c>
      <c r="B232" s="13" t="s">
        <v>27</v>
      </c>
      <c r="C232" s="232">
        <v>164.5</v>
      </c>
      <c r="D232" s="233"/>
      <c r="E232" s="232">
        <v>236</v>
      </c>
      <c r="F232" s="233"/>
      <c r="G232" s="232">
        <v>236</v>
      </c>
      <c r="H232" s="233"/>
      <c r="I232" s="232"/>
      <c r="J232" s="233"/>
      <c r="K232" s="232">
        <v>236</v>
      </c>
      <c r="L232" s="233"/>
      <c r="M232" s="232">
        <v>165.4</v>
      </c>
      <c r="N232" s="233"/>
      <c r="O232" s="246">
        <f aca="true" t="shared" si="10" ref="O232:O237">M232-K232</f>
        <v>-70.6</v>
      </c>
      <c r="P232" s="247"/>
    </row>
    <row r="233" spans="1:16" ht="15.75" thickBot="1">
      <c r="A233" s="12">
        <v>602</v>
      </c>
      <c r="B233" s="13" t="s">
        <v>28</v>
      </c>
      <c r="C233" s="232">
        <v>7758.6</v>
      </c>
      <c r="D233" s="233"/>
      <c r="E233" s="232">
        <v>11103</v>
      </c>
      <c r="F233" s="233"/>
      <c r="G233" s="232">
        <v>12009</v>
      </c>
      <c r="H233" s="233"/>
      <c r="I233" s="232"/>
      <c r="J233" s="233"/>
      <c r="K233" s="232">
        <v>12009</v>
      </c>
      <c r="L233" s="233"/>
      <c r="M233" s="232">
        <v>3589.1</v>
      </c>
      <c r="N233" s="233"/>
      <c r="O233" s="246">
        <f t="shared" si="10"/>
        <v>-8419.9</v>
      </c>
      <c r="P233" s="247"/>
    </row>
    <row r="234" spans="1:16" ht="15.75" thickBot="1">
      <c r="A234" s="12">
        <v>603</v>
      </c>
      <c r="B234" s="13" t="s">
        <v>29</v>
      </c>
      <c r="C234" s="232"/>
      <c r="D234" s="233"/>
      <c r="E234" s="232"/>
      <c r="F234" s="233"/>
      <c r="G234" s="232"/>
      <c r="H234" s="233"/>
      <c r="I234" s="232"/>
      <c r="J234" s="233"/>
      <c r="K234" s="232"/>
      <c r="L234" s="233"/>
      <c r="M234" s="232"/>
      <c r="N234" s="233"/>
      <c r="O234" s="246">
        <f t="shared" si="10"/>
        <v>0</v>
      </c>
      <c r="P234" s="247"/>
    </row>
    <row r="235" spans="1:16" ht="15.75" thickBot="1">
      <c r="A235" s="12">
        <v>604</v>
      </c>
      <c r="B235" s="13" t="s">
        <v>30</v>
      </c>
      <c r="C235" s="232"/>
      <c r="D235" s="233"/>
      <c r="E235" s="232"/>
      <c r="F235" s="233"/>
      <c r="G235" s="232"/>
      <c r="H235" s="233"/>
      <c r="I235" s="232"/>
      <c r="J235" s="233"/>
      <c r="K235" s="232"/>
      <c r="L235" s="233"/>
      <c r="M235" s="232"/>
      <c r="N235" s="233"/>
      <c r="O235" s="246">
        <f t="shared" si="10"/>
        <v>0</v>
      </c>
      <c r="P235" s="247"/>
    </row>
    <row r="236" spans="1:16" ht="15.75" thickBot="1">
      <c r="A236" s="12">
        <v>605</v>
      </c>
      <c r="B236" s="13" t="s">
        <v>31</v>
      </c>
      <c r="C236" s="232"/>
      <c r="D236" s="233"/>
      <c r="E236" s="232"/>
      <c r="F236" s="233"/>
      <c r="G236" s="232"/>
      <c r="H236" s="233"/>
      <c r="I236" s="232"/>
      <c r="J236" s="233"/>
      <c r="K236" s="232"/>
      <c r="L236" s="233"/>
      <c r="M236" s="232"/>
      <c r="N236" s="233"/>
      <c r="O236" s="246">
        <f t="shared" si="10"/>
        <v>0</v>
      </c>
      <c r="P236" s="247"/>
    </row>
    <row r="237" spans="1:16" ht="15.75" thickBot="1">
      <c r="A237" s="12">
        <v>606</v>
      </c>
      <c r="B237" s="13" t="s">
        <v>32</v>
      </c>
      <c r="C237" s="232"/>
      <c r="D237" s="233"/>
      <c r="E237" s="232">
        <v>26</v>
      </c>
      <c r="F237" s="233"/>
      <c r="G237" s="232">
        <v>26</v>
      </c>
      <c r="H237" s="233"/>
      <c r="I237" s="232"/>
      <c r="J237" s="233"/>
      <c r="K237" s="232">
        <v>26</v>
      </c>
      <c r="L237" s="233"/>
      <c r="M237" s="232">
        <v>26</v>
      </c>
      <c r="N237" s="233"/>
      <c r="O237" s="246">
        <f t="shared" si="10"/>
        <v>0</v>
      </c>
      <c r="P237" s="247"/>
    </row>
    <row r="238" spans="1:16" ht="15.75" thickBot="1">
      <c r="A238" s="14" t="s">
        <v>33</v>
      </c>
      <c r="B238" s="15" t="s">
        <v>34</v>
      </c>
      <c r="C238" s="254">
        <f>C231+C232+C233+C235+C237</f>
        <v>8908.300000000001</v>
      </c>
      <c r="D238" s="255"/>
      <c r="E238" s="254">
        <f>E231+E232+E233+E235+E237</f>
        <v>12589</v>
      </c>
      <c r="F238" s="255"/>
      <c r="G238" s="254">
        <f>G231+G232+G233+G235+G237</f>
        <v>13495</v>
      </c>
      <c r="H238" s="255"/>
      <c r="I238" s="254">
        <f>I231+I232+I233+I235+I237</f>
        <v>0</v>
      </c>
      <c r="J238" s="255"/>
      <c r="K238" s="254">
        <f>K231+K232+K233+K235+K237</f>
        <v>13495</v>
      </c>
      <c r="L238" s="255"/>
      <c r="M238" s="254">
        <f>M231+M232+M233+M235+M237</f>
        <v>4769.5</v>
      </c>
      <c r="N238" s="255"/>
      <c r="O238" s="256">
        <f aca="true" t="shared" si="11" ref="O238:O245">M238-K238</f>
        <v>-8725.5</v>
      </c>
      <c r="P238" s="257"/>
    </row>
    <row r="239" spans="1:16" ht="15.75" thickBot="1">
      <c r="A239" s="12">
        <v>230</v>
      </c>
      <c r="B239" s="13" t="s">
        <v>35</v>
      </c>
      <c r="C239" s="232"/>
      <c r="D239" s="233"/>
      <c r="E239" s="232"/>
      <c r="F239" s="233"/>
      <c r="G239" s="232">
        <f>I239</f>
        <v>0</v>
      </c>
      <c r="H239" s="233"/>
      <c r="I239" s="232"/>
      <c r="J239" s="233"/>
      <c r="K239" s="232">
        <f>I239</f>
        <v>0</v>
      </c>
      <c r="L239" s="233"/>
      <c r="M239" s="232"/>
      <c r="N239" s="233"/>
      <c r="O239" s="246">
        <f t="shared" si="11"/>
        <v>0</v>
      </c>
      <c r="P239" s="247"/>
    </row>
    <row r="240" spans="1:16" ht="15.75" thickBot="1">
      <c r="A240" s="12">
        <v>231</v>
      </c>
      <c r="B240" s="13" t="s">
        <v>36</v>
      </c>
      <c r="C240" s="232"/>
      <c r="D240" s="233"/>
      <c r="E240" s="232"/>
      <c r="F240" s="233"/>
      <c r="G240" s="232">
        <f>I240</f>
        <v>0</v>
      </c>
      <c r="H240" s="233"/>
      <c r="I240" s="232"/>
      <c r="J240" s="233"/>
      <c r="K240" s="232">
        <f>I240</f>
        <v>0</v>
      </c>
      <c r="L240" s="233"/>
      <c r="M240" s="232"/>
      <c r="N240" s="233"/>
      <c r="O240" s="246">
        <f t="shared" si="11"/>
        <v>0</v>
      </c>
      <c r="P240" s="247"/>
    </row>
    <row r="241" spans="1:16" ht="15.75" thickBot="1">
      <c r="A241" s="12">
        <v>232</v>
      </c>
      <c r="B241" s="13" t="s">
        <v>37</v>
      </c>
      <c r="C241" s="232"/>
      <c r="D241" s="233"/>
      <c r="E241" s="232"/>
      <c r="F241" s="233"/>
      <c r="G241" s="232">
        <f>I241</f>
        <v>0</v>
      </c>
      <c r="H241" s="233"/>
      <c r="I241" s="232"/>
      <c r="J241" s="233"/>
      <c r="K241" s="232">
        <f>I241</f>
        <v>0</v>
      </c>
      <c r="L241" s="233"/>
      <c r="M241" s="232"/>
      <c r="N241" s="233"/>
      <c r="O241" s="246">
        <f t="shared" si="11"/>
        <v>0</v>
      </c>
      <c r="P241" s="247"/>
    </row>
    <row r="242" spans="1:16" ht="15.75" thickBot="1">
      <c r="A242" s="16" t="s">
        <v>38</v>
      </c>
      <c r="B242" s="17" t="s">
        <v>39</v>
      </c>
      <c r="C242" s="248">
        <f>C239+C240</f>
        <v>0</v>
      </c>
      <c r="D242" s="249"/>
      <c r="E242" s="248">
        <f>E239+E240</f>
        <v>0</v>
      </c>
      <c r="F242" s="249"/>
      <c r="G242" s="248">
        <f>G239+G240</f>
        <v>0</v>
      </c>
      <c r="H242" s="249"/>
      <c r="I242" s="248">
        <f>I239+I240</f>
        <v>0</v>
      </c>
      <c r="J242" s="249"/>
      <c r="K242" s="248">
        <f>K239+K240</f>
        <v>0</v>
      </c>
      <c r="L242" s="249"/>
      <c r="M242" s="248">
        <f>M239+M240</f>
        <v>0</v>
      </c>
      <c r="N242" s="249"/>
      <c r="O242" s="250">
        <f t="shared" si="11"/>
        <v>0</v>
      </c>
      <c r="P242" s="251"/>
    </row>
    <row r="243" spans="1:16" ht="15.75" thickBot="1">
      <c r="A243" s="12">
        <v>230</v>
      </c>
      <c r="B243" s="13" t="s">
        <v>35</v>
      </c>
      <c r="C243" s="252"/>
      <c r="D243" s="253"/>
      <c r="E243" s="252"/>
      <c r="F243" s="253"/>
      <c r="G243" s="252"/>
      <c r="H243" s="253"/>
      <c r="I243" s="252"/>
      <c r="J243" s="253"/>
      <c r="K243" s="252"/>
      <c r="L243" s="253"/>
      <c r="M243" s="252"/>
      <c r="N243" s="253"/>
      <c r="O243" s="246">
        <f t="shared" si="11"/>
        <v>0</v>
      </c>
      <c r="P243" s="247"/>
    </row>
    <row r="244" spans="1:16" ht="15.75" thickBot="1">
      <c r="A244" s="12">
        <v>231</v>
      </c>
      <c r="B244" s="13" t="s">
        <v>36</v>
      </c>
      <c r="C244" s="252"/>
      <c r="D244" s="253"/>
      <c r="E244" s="252"/>
      <c r="F244" s="253"/>
      <c r="G244" s="252"/>
      <c r="H244" s="253"/>
      <c r="I244" s="252"/>
      <c r="J244" s="253"/>
      <c r="K244" s="252"/>
      <c r="L244" s="253"/>
      <c r="M244" s="252"/>
      <c r="N244" s="253"/>
      <c r="O244" s="246">
        <f t="shared" si="11"/>
        <v>0</v>
      </c>
      <c r="P244" s="247"/>
    </row>
    <row r="245" spans="1:16" ht="15.75" thickBot="1">
      <c r="A245" s="12">
        <v>232</v>
      </c>
      <c r="B245" s="13" t="s">
        <v>37</v>
      </c>
      <c r="C245" s="252"/>
      <c r="D245" s="253"/>
      <c r="E245" s="252"/>
      <c r="F245" s="253"/>
      <c r="G245" s="252"/>
      <c r="H245" s="253"/>
      <c r="I245" s="252"/>
      <c r="J245" s="253"/>
      <c r="K245" s="252"/>
      <c r="L245" s="253"/>
      <c r="M245" s="252"/>
      <c r="N245" s="253"/>
      <c r="O245" s="246">
        <f t="shared" si="11"/>
        <v>0</v>
      </c>
      <c r="P245" s="247"/>
    </row>
    <row r="246" spans="1:16" ht="15.75" thickBot="1">
      <c r="A246" s="16" t="s">
        <v>38</v>
      </c>
      <c r="B246" s="17" t="s">
        <v>40</v>
      </c>
      <c r="C246" s="248">
        <v>0</v>
      </c>
      <c r="D246" s="249"/>
      <c r="E246" s="248">
        <v>0</v>
      </c>
      <c r="F246" s="249"/>
      <c r="G246" s="248">
        <v>0</v>
      </c>
      <c r="H246" s="249"/>
      <c r="I246" s="248">
        <v>0</v>
      </c>
      <c r="J246" s="249"/>
      <c r="K246" s="248">
        <v>0</v>
      </c>
      <c r="L246" s="249"/>
      <c r="M246" s="248">
        <v>0</v>
      </c>
      <c r="N246" s="249"/>
      <c r="O246" s="250">
        <v>0</v>
      </c>
      <c r="P246" s="251"/>
    </row>
    <row r="247" spans="1:16" ht="15.75" thickBot="1">
      <c r="A247" s="14" t="s">
        <v>41</v>
      </c>
      <c r="B247" s="18" t="s">
        <v>42</v>
      </c>
      <c r="C247" s="236">
        <f>C242+C246</f>
        <v>0</v>
      </c>
      <c r="D247" s="237"/>
      <c r="E247" s="236">
        <f>E242+E246</f>
        <v>0</v>
      </c>
      <c r="F247" s="237"/>
      <c r="G247" s="236">
        <f>G242+G246</f>
        <v>0</v>
      </c>
      <c r="H247" s="237"/>
      <c r="I247" s="236">
        <f>I242+I246</f>
        <v>0</v>
      </c>
      <c r="J247" s="237"/>
      <c r="K247" s="236">
        <f>K242+K246</f>
        <v>0</v>
      </c>
      <c r="L247" s="237"/>
      <c r="M247" s="236">
        <f>M242+M246</f>
        <v>0</v>
      </c>
      <c r="N247" s="237"/>
      <c r="O247" s="236">
        <f>M247-K247</f>
        <v>0</v>
      </c>
      <c r="P247" s="237"/>
    </row>
    <row r="248" spans="1:16" ht="15.75" thickBot="1">
      <c r="A248" s="236" t="s">
        <v>152</v>
      </c>
      <c r="B248" s="238"/>
      <c r="C248" s="236">
        <f>C238+C247</f>
        <v>8908.300000000001</v>
      </c>
      <c r="D248" s="237"/>
      <c r="E248" s="236">
        <f>E238+E247</f>
        <v>12589</v>
      </c>
      <c r="F248" s="237"/>
      <c r="G248" s="236">
        <f>G238+G247</f>
        <v>13495</v>
      </c>
      <c r="H248" s="237"/>
      <c r="I248" s="236">
        <f>I238+I247</f>
        <v>0</v>
      </c>
      <c r="J248" s="237"/>
      <c r="K248" s="236">
        <f>K238+K247</f>
        <v>13495</v>
      </c>
      <c r="L248" s="237"/>
      <c r="M248" s="236">
        <f>M238+M247</f>
        <v>4769.5</v>
      </c>
      <c r="N248" s="237"/>
      <c r="O248" s="236">
        <f>M248-K248</f>
        <v>-8725.5</v>
      </c>
      <c r="P248" s="237"/>
    </row>
    <row r="249" spans="1:16" ht="45.75" thickBot="1">
      <c r="A249" s="8" t="s">
        <v>43</v>
      </c>
      <c r="B249" s="19" t="s">
        <v>17</v>
      </c>
      <c r="C249" s="239" t="s">
        <v>44</v>
      </c>
      <c r="D249" s="240"/>
      <c r="E249" s="240"/>
      <c r="F249" s="241"/>
      <c r="G249" s="242" t="s">
        <v>17</v>
      </c>
      <c r="H249" s="243"/>
      <c r="I249" s="232" t="s">
        <v>160</v>
      </c>
      <c r="J249" s="233"/>
      <c r="K249" s="232"/>
      <c r="L249" s="233"/>
      <c r="M249" s="244"/>
      <c r="N249" s="245"/>
      <c r="O249" s="245"/>
      <c r="P249" s="245"/>
    </row>
    <row r="250" spans="1:16" ht="15.75" thickBot="1">
      <c r="A250" s="8"/>
      <c r="B250" s="19" t="s">
        <v>18</v>
      </c>
      <c r="C250" s="239"/>
      <c r="D250" s="240"/>
      <c r="E250" s="240"/>
      <c r="F250" s="241"/>
      <c r="G250" s="242" t="s">
        <v>18</v>
      </c>
      <c r="H250" s="243"/>
      <c r="I250" s="232"/>
      <c r="J250" s="233"/>
      <c r="K250" s="232"/>
      <c r="L250" s="233"/>
      <c r="M250" s="234"/>
      <c r="N250" s="235"/>
      <c r="O250" s="235"/>
      <c r="P250" s="235"/>
    </row>
    <row r="251" spans="1:16" ht="15.75" thickBot="1">
      <c r="A251" s="8"/>
      <c r="B251" s="19" t="s">
        <v>45</v>
      </c>
      <c r="C251" s="239"/>
      <c r="D251" s="240"/>
      <c r="E251" s="240"/>
      <c r="F251" s="241"/>
      <c r="G251" s="242" t="s">
        <v>45</v>
      </c>
      <c r="H251" s="243"/>
      <c r="I251" s="232" t="s">
        <v>161</v>
      </c>
      <c r="J251" s="233"/>
      <c r="K251" s="232"/>
      <c r="L251" s="233"/>
      <c r="M251" s="234"/>
      <c r="N251" s="235"/>
      <c r="O251" s="235"/>
      <c r="P251" s="235"/>
    </row>
    <row r="276" spans="1:4" ht="15.75">
      <c r="A276" s="191" t="s">
        <v>149</v>
      </c>
      <c r="B276" s="191"/>
      <c r="C276" s="191"/>
      <c r="D276" s="191"/>
    </row>
    <row r="277" spans="1:16" ht="15.75" thickBot="1">
      <c r="A277" s="195"/>
      <c r="B277" s="196"/>
      <c r="C277" s="269"/>
      <c r="D277" s="269"/>
      <c r="E277" s="272"/>
      <c r="F277" s="272"/>
      <c r="G277" s="272"/>
      <c r="H277" s="272"/>
      <c r="I277" s="276"/>
      <c r="J277" s="276"/>
      <c r="K277" s="277"/>
      <c r="L277" s="277"/>
      <c r="M277" s="276"/>
      <c r="N277" s="276"/>
      <c r="O277" s="278" t="s">
        <v>0</v>
      </c>
      <c r="P277" s="278"/>
    </row>
    <row r="278" spans="1:16" ht="15.75" thickBot="1">
      <c r="A278" s="200"/>
      <c r="B278" s="198"/>
      <c r="C278" s="279"/>
      <c r="D278" s="279"/>
      <c r="E278" s="280"/>
      <c r="F278" s="280"/>
      <c r="G278" s="280"/>
      <c r="H278" s="280"/>
      <c r="I278" s="245"/>
      <c r="J278" s="245"/>
      <c r="K278" s="245"/>
      <c r="L278" s="245"/>
      <c r="M278" s="271"/>
      <c r="N278" s="271"/>
      <c r="O278" s="271"/>
      <c r="P278" s="243"/>
    </row>
    <row r="279" spans="1:16" ht="27" customHeight="1" thickBot="1">
      <c r="A279" s="8" t="s">
        <v>19</v>
      </c>
      <c r="B279" s="197" t="s">
        <v>159</v>
      </c>
      <c r="C279" s="273"/>
      <c r="D279" s="274"/>
      <c r="E279" s="274"/>
      <c r="F279" s="274"/>
      <c r="G279" s="274"/>
      <c r="H279" s="274"/>
      <c r="I279" s="274"/>
      <c r="J279" s="274"/>
      <c r="K279" s="274"/>
      <c r="L279" s="275"/>
      <c r="M279" s="239" t="s">
        <v>150</v>
      </c>
      <c r="N279" s="241"/>
      <c r="O279" s="232">
        <v>2134001</v>
      </c>
      <c r="P279" s="233"/>
    </row>
    <row r="280" spans="1:16" ht="15.75" thickBot="1">
      <c r="A280" s="8" t="s">
        <v>22</v>
      </c>
      <c r="B280" s="10" t="s">
        <v>175</v>
      </c>
      <c r="C280" s="268"/>
      <c r="D280" s="269"/>
      <c r="E280" s="269"/>
      <c r="F280" s="269"/>
      <c r="G280" s="269"/>
      <c r="H280" s="269"/>
      <c r="I280" s="269"/>
      <c r="J280" s="269"/>
      <c r="K280" s="269"/>
      <c r="L280" s="270"/>
      <c r="M280" s="239" t="s">
        <v>23</v>
      </c>
      <c r="N280" s="241"/>
      <c r="O280" s="232">
        <v>4260</v>
      </c>
      <c r="P280" s="233"/>
    </row>
    <row r="281" spans="1:16" ht="15">
      <c r="A281" s="199" t="s">
        <v>24</v>
      </c>
      <c r="B281" s="267" t="s">
        <v>10</v>
      </c>
      <c r="C281" s="263">
        <v>-1</v>
      </c>
      <c r="D281" s="264"/>
      <c r="E281" s="263">
        <v>-2</v>
      </c>
      <c r="F281" s="264"/>
      <c r="G281" s="263">
        <v>-3</v>
      </c>
      <c r="H281" s="264"/>
      <c r="I281" s="263">
        <v>-4</v>
      </c>
      <c r="J281" s="264"/>
      <c r="K281" s="263">
        <v>-5</v>
      </c>
      <c r="L281" s="264"/>
      <c r="M281" s="263">
        <v>-6</v>
      </c>
      <c r="N281" s="264"/>
      <c r="O281" s="263" t="s">
        <v>4</v>
      </c>
      <c r="P281" s="264"/>
    </row>
    <row r="282" spans="1:16" ht="15">
      <c r="A282" s="199"/>
      <c r="B282" s="265"/>
      <c r="C282" s="258" t="s">
        <v>5</v>
      </c>
      <c r="D282" s="259"/>
      <c r="E282" s="258" t="s">
        <v>6</v>
      </c>
      <c r="F282" s="259"/>
      <c r="G282" s="258" t="s">
        <v>7</v>
      </c>
      <c r="H282" s="259"/>
      <c r="I282" s="258" t="s">
        <v>7</v>
      </c>
      <c r="J282" s="259"/>
      <c r="K282" s="258" t="s">
        <v>7</v>
      </c>
      <c r="L282" s="259"/>
      <c r="M282" s="258" t="s">
        <v>5</v>
      </c>
      <c r="N282" s="259"/>
      <c r="O282" s="258" t="s">
        <v>8</v>
      </c>
      <c r="P282" s="259"/>
    </row>
    <row r="283" spans="1:16" ht="15">
      <c r="A283" s="265"/>
      <c r="B283" s="265"/>
      <c r="C283" s="258" t="s">
        <v>25</v>
      </c>
      <c r="D283" s="259"/>
      <c r="E283" s="258" t="s">
        <v>158</v>
      </c>
      <c r="F283" s="259"/>
      <c r="G283" s="258" t="s">
        <v>155</v>
      </c>
      <c r="H283" s="259"/>
      <c r="I283" s="258" t="s">
        <v>156</v>
      </c>
      <c r="J283" s="259"/>
      <c r="K283" s="258" t="s">
        <v>12</v>
      </c>
      <c r="L283" s="259"/>
      <c r="M283" s="258" t="s">
        <v>11</v>
      </c>
      <c r="N283" s="259"/>
      <c r="O283" s="258"/>
      <c r="P283" s="259"/>
    </row>
    <row r="284" spans="1:16" ht="15.75" thickBot="1">
      <c r="A284" s="266"/>
      <c r="B284" s="266"/>
      <c r="C284" s="260" t="s">
        <v>157</v>
      </c>
      <c r="D284" s="261"/>
      <c r="E284" s="260"/>
      <c r="F284" s="261"/>
      <c r="G284" s="260"/>
      <c r="H284" s="261"/>
      <c r="I284" s="260"/>
      <c r="J284" s="261"/>
      <c r="K284" s="260"/>
      <c r="L284" s="261"/>
      <c r="M284" s="260" t="s">
        <v>13</v>
      </c>
      <c r="N284" s="261"/>
      <c r="O284" s="260"/>
      <c r="P284" s="261"/>
    </row>
    <row r="285" spans="1:16" ht="15.75" thickBot="1">
      <c r="A285" s="12">
        <v>600</v>
      </c>
      <c r="B285" s="13" t="s">
        <v>26</v>
      </c>
      <c r="C285" s="232">
        <v>3557.3</v>
      </c>
      <c r="D285" s="233"/>
      <c r="E285" s="232">
        <v>3673</v>
      </c>
      <c r="F285" s="233"/>
      <c r="G285" s="232">
        <v>3762.6</v>
      </c>
      <c r="H285" s="233"/>
      <c r="I285" s="232"/>
      <c r="J285" s="233"/>
      <c r="K285" s="232">
        <v>3762.6</v>
      </c>
      <c r="L285" s="233"/>
      <c r="M285" s="232">
        <v>3326.2</v>
      </c>
      <c r="N285" s="233"/>
      <c r="O285" s="246">
        <f>M285-K285</f>
        <v>-436.4000000000001</v>
      </c>
      <c r="P285" s="247"/>
    </row>
    <row r="286" spans="1:16" ht="15.75" thickBot="1">
      <c r="A286" s="12">
        <v>601</v>
      </c>
      <c r="B286" s="13" t="s">
        <v>27</v>
      </c>
      <c r="C286" s="232">
        <v>584.8</v>
      </c>
      <c r="D286" s="233"/>
      <c r="E286" s="232">
        <v>637</v>
      </c>
      <c r="F286" s="233"/>
      <c r="G286" s="232">
        <v>654</v>
      </c>
      <c r="H286" s="233"/>
      <c r="I286" s="232"/>
      <c r="J286" s="233"/>
      <c r="K286" s="232">
        <v>654</v>
      </c>
      <c r="L286" s="233"/>
      <c r="M286" s="232">
        <v>615.5</v>
      </c>
      <c r="N286" s="233"/>
      <c r="O286" s="246">
        <f aca="true" t="shared" si="12" ref="O286:O291">M286-K286</f>
        <v>-38.5</v>
      </c>
      <c r="P286" s="247"/>
    </row>
    <row r="287" spans="1:16" ht="15.75" thickBot="1">
      <c r="A287" s="12">
        <v>602</v>
      </c>
      <c r="B287" s="13" t="s">
        <v>28</v>
      </c>
      <c r="C287" s="232">
        <v>73.3</v>
      </c>
      <c r="D287" s="233"/>
      <c r="E287" s="232">
        <v>74</v>
      </c>
      <c r="F287" s="233"/>
      <c r="G287" s="232">
        <v>73.6</v>
      </c>
      <c r="H287" s="233"/>
      <c r="I287" s="232"/>
      <c r="J287" s="233"/>
      <c r="K287" s="232">
        <v>73.6</v>
      </c>
      <c r="L287" s="233"/>
      <c r="M287" s="232">
        <v>7.5</v>
      </c>
      <c r="N287" s="233"/>
      <c r="O287" s="246">
        <f t="shared" si="12"/>
        <v>-66.1</v>
      </c>
      <c r="P287" s="247"/>
    </row>
    <row r="288" spans="1:16" ht="15.75" thickBot="1">
      <c r="A288" s="12">
        <v>603</v>
      </c>
      <c r="B288" s="13" t="s">
        <v>29</v>
      </c>
      <c r="C288" s="232"/>
      <c r="D288" s="233"/>
      <c r="E288" s="232"/>
      <c r="F288" s="233"/>
      <c r="G288" s="232"/>
      <c r="H288" s="233"/>
      <c r="I288" s="232"/>
      <c r="J288" s="233"/>
      <c r="K288" s="232"/>
      <c r="L288" s="233"/>
      <c r="M288" s="232"/>
      <c r="N288" s="233"/>
      <c r="O288" s="246">
        <f t="shared" si="12"/>
        <v>0</v>
      </c>
      <c r="P288" s="247"/>
    </row>
    <row r="289" spans="1:16" ht="15.75" thickBot="1">
      <c r="A289" s="12">
        <v>604</v>
      </c>
      <c r="B289" s="13" t="s">
        <v>30</v>
      </c>
      <c r="C289" s="232"/>
      <c r="D289" s="233"/>
      <c r="E289" s="232"/>
      <c r="F289" s="233"/>
      <c r="G289" s="232"/>
      <c r="H289" s="233"/>
      <c r="I289" s="232"/>
      <c r="J289" s="233"/>
      <c r="K289" s="232"/>
      <c r="L289" s="233"/>
      <c r="M289" s="232"/>
      <c r="N289" s="233"/>
      <c r="O289" s="246">
        <f t="shared" si="12"/>
        <v>0</v>
      </c>
      <c r="P289" s="247"/>
    </row>
    <row r="290" spans="1:16" ht="15.75" thickBot="1">
      <c r="A290" s="12">
        <v>605</v>
      </c>
      <c r="B290" s="13" t="s">
        <v>31</v>
      </c>
      <c r="C290" s="232"/>
      <c r="D290" s="233"/>
      <c r="E290" s="232"/>
      <c r="F290" s="233"/>
      <c r="G290" s="232"/>
      <c r="H290" s="233"/>
      <c r="I290" s="232"/>
      <c r="J290" s="233"/>
      <c r="K290" s="232"/>
      <c r="L290" s="233"/>
      <c r="M290" s="232"/>
      <c r="N290" s="233"/>
      <c r="O290" s="246">
        <f t="shared" si="12"/>
        <v>0</v>
      </c>
      <c r="P290" s="247"/>
    </row>
    <row r="291" spans="1:16" ht="15.75" thickBot="1">
      <c r="A291" s="12">
        <v>606</v>
      </c>
      <c r="B291" s="13" t="s">
        <v>32</v>
      </c>
      <c r="C291" s="232"/>
      <c r="D291" s="233"/>
      <c r="E291" s="232">
        <v>90</v>
      </c>
      <c r="F291" s="233"/>
      <c r="G291" s="232">
        <v>109.8</v>
      </c>
      <c r="H291" s="233"/>
      <c r="I291" s="232"/>
      <c r="J291" s="233"/>
      <c r="K291" s="232">
        <v>109.8</v>
      </c>
      <c r="L291" s="233"/>
      <c r="M291" s="232">
        <v>99.8</v>
      </c>
      <c r="N291" s="233"/>
      <c r="O291" s="246">
        <f t="shared" si="12"/>
        <v>-10</v>
      </c>
      <c r="P291" s="247"/>
    </row>
    <row r="292" spans="1:16" ht="15.75" thickBot="1">
      <c r="A292" s="14" t="s">
        <v>33</v>
      </c>
      <c r="B292" s="15" t="s">
        <v>34</v>
      </c>
      <c r="C292" s="254">
        <f>C285+C286+C287+C289+C291</f>
        <v>4215.400000000001</v>
      </c>
      <c r="D292" s="255"/>
      <c r="E292" s="254">
        <f>E285+E286+E287+E289+E291</f>
        <v>4474</v>
      </c>
      <c r="F292" s="255"/>
      <c r="G292" s="254">
        <f>G285+G286+G287+G289+G291</f>
        <v>4600.000000000001</v>
      </c>
      <c r="H292" s="255"/>
      <c r="I292" s="254">
        <f>I285+I286+I287+I289+I291</f>
        <v>0</v>
      </c>
      <c r="J292" s="255"/>
      <c r="K292" s="254">
        <f>K285+K286+K287+K289+K291</f>
        <v>4600.000000000001</v>
      </c>
      <c r="L292" s="255"/>
      <c r="M292" s="254">
        <f>M285+M286+M287+M289+M291</f>
        <v>4049</v>
      </c>
      <c r="N292" s="255"/>
      <c r="O292" s="256">
        <f aca="true" t="shared" si="13" ref="O292:O299">M292-K292</f>
        <v>-551.0000000000009</v>
      </c>
      <c r="P292" s="257"/>
    </row>
    <row r="293" spans="1:16" ht="15.75" thickBot="1">
      <c r="A293" s="12">
        <v>230</v>
      </c>
      <c r="B293" s="13" t="s">
        <v>35</v>
      </c>
      <c r="C293" s="232"/>
      <c r="D293" s="233"/>
      <c r="E293" s="232"/>
      <c r="F293" s="233"/>
      <c r="G293" s="232">
        <f>I293</f>
        <v>0</v>
      </c>
      <c r="H293" s="233"/>
      <c r="I293" s="232"/>
      <c r="J293" s="233"/>
      <c r="K293" s="232">
        <f>I293</f>
        <v>0</v>
      </c>
      <c r="L293" s="233"/>
      <c r="M293" s="232"/>
      <c r="N293" s="233"/>
      <c r="O293" s="246">
        <f t="shared" si="13"/>
        <v>0</v>
      </c>
      <c r="P293" s="247"/>
    </row>
    <row r="294" spans="1:16" ht="15.75" thickBot="1">
      <c r="A294" s="12">
        <v>231</v>
      </c>
      <c r="B294" s="13" t="s">
        <v>36</v>
      </c>
      <c r="C294" s="232"/>
      <c r="D294" s="233"/>
      <c r="E294" s="232"/>
      <c r="F294" s="233"/>
      <c r="G294" s="232">
        <f>I294</f>
        <v>0</v>
      </c>
      <c r="H294" s="233"/>
      <c r="I294" s="232"/>
      <c r="J294" s="233"/>
      <c r="K294" s="232">
        <f>I294</f>
        <v>0</v>
      </c>
      <c r="L294" s="233"/>
      <c r="M294" s="232"/>
      <c r="N294" s="233"/>
      <c r="O294" s="246">
        <f t="shared" si="13"/>
        <v>0</v>
      </c>
      <c r="P294" s="247"/>
    </row>
    <row r="295" spans="1:16" ht="15.75" thickBot="1">
      <c r="A295" s="12">
        <v>232</v>
      </c>
      <c r="B295" s="13" t="s">
        <v>37</v>
      </c>
      <c r="C295" s="232"/>
      <c r="D295" s="233"/>
      <c r="E295" s="232"/>
      <c r="F295" s="233"/>
      <c r="G295" s="232">
        <f>I295</f>
        <v>0</v>
      </c>
      <c r="H295" s="233"/>
      <c r="I295" s="232"/>
      <c r="J295" s="233"/>
      <c r="K295" s="232">
        <f>I295</f>
        <v>0</v>
      </c>
      <c r="L295" s="233"/>
      <c r="M295" s="232"/>
      <c r="N295" s="233"/>
      <c r="O295" s="246">
        <f t="shared" si="13"/>
        <v>0</v>
      </c>
      <c r="P295" s="247"/>
    </row>
    <row r="296" spans="1:16" ht="15.75" thickBot="1">
      <c r="A296" s="16" t="s">
        <v>38</v>
      </c>
      <c r="B296" s="17" t="s">
        <v>39</v>
      </c>
      <c r="C296" s="248">
        <f>C293+C294</f>
        <v>0</v>
      </c>
      <c r="D296" s="249"/>
      <c r="E296" s="248">
        <f>E293+E294</f>
        <v>0</v>
      </c>
      <c r="F296" s="249"/>
      <c r="G296" s="248">
        <f>G293+G294</f>
        <v>0</v>
      </c>
      <c r="H296" s="249"/>
      <c r="I296" s="248">
        <f>I293+I294</f>
        <v>0</v>
      </c>
      <c r="J296" s="249"/>
      <c r="K296" s="248">
        <f>K293+K294</f>
        <v>0</v>
      </c>
      <c r="L296" s="249"/>
      <c r="M296" s="248">
        <f>M293+M294</f>
        <v>0</v>
      </c>
      <c r="N296" s="249"/>
      <c r="O296" s="250">
        <f t="shared" si="13"/>
        <v>0</v>
      </c>
      <c r="P296" s="251"/>
    </row>
    <row r="297" spans="1:16" ht="15.75" thickBot="1">
      <c r="A297" s="12">
        <v>230</v>
      </c>
      <c r="B297" s="13" t="s">
        <v>35</v>
      </c>
      <c r="C297" s="252"/>
      <c r="D297" s="253"/>
      <c r="E297" s="252"/>
      <c r="F297" s="253"/>
      <c r="G297" s="252"/>
      <c r="H297" s="253"/>
      <c r="I297" s="252"/>
      <c r="J297" s="253"/>
      <c r="K297" s="252"/>
      <c r="L297" s="253"/>
      <c r="M297" s="252"/>
      <c r="N297" s="253"/>
      <c r="O297" s="246">
        <f t="shared" si="13"/>
        <v>0</v>
      </c>
      <c r="P297" s="247"/>
    </row>
    <row r="298" spans="1:16" ht="15.75" thickBot="1">
      <c r="A298" s="12">
        <v>231</v>
      </c>
      <c r="B298" s="13" t="s">
        <v>36</v>
      </c>
      <c r="C298" s="252"/>
      <c r="D298" s="253"/>
      <c r="E298" s="252"/>
      <c r="F298" s="253"/>
      <c r="G298" s="252"/>
      <c r="H298" s="253"/>
      <c r="I298" s="252"/>
      <c r="J298" s="253"/>
      <c r="K298" s="252"/>
      <c r="L298" s="253"/>
      <c r="M298" s="252"/>
      <c r="N298" s="253"/>
      <c r="O298" s="246">
        <f t="shared" si="13"/>
        <v>0</v>
      </c>
      <c r="P298" s="247"/>
    </row>
    <row r="299" spans="1:16" ht="15.75" thickBot="1">
      <c r="A299" s="12">
        <v>232</v>
      </c>
      <c r="B299" s="13" t="s">
        <v>37</v>
      </c>
      <c r="C299" s="252"/>
      <c r="D299" s="253"/>
      <c r="E299" s="252"/>
      <c r="F299" s="253"/>
      <c r="G299" s="252"/>
      <c r="H299" s="253"/>
      <c r="I299" s="252"/>
      <c r="J299" s="253"/>
      <c r="K299" s="252"/>
      <c r="L299" s="253"/>
      <c r="M299" s="252"/>
      <c r="N299" s="253"/>
      <c r="O299" s="246">
        <f t="shared" si="13"/>
        <v>0</v>
      </c>
      <c r="P299" s="247"/>
    </row>
    <row r="300" spans="1:16" ht="15.75" thickBot="1">
      <c r="A300" s="16" t="s">
        <v>38</v>
      </c>
      <c r="B300" s="17" t="s">
        <v>40</v>
      </c>
      <c r="C300" s="248">
        <v>0</v>
      </c>
      <c r="D300" s="249"/>
      <c r="E300" s="248">
        <v>0</v>
      </c>
      <c r="F300" s="249"/>
      <c r="G300" s="248">
        <v>0</v>
      </c>
      <c r="H300" s="249"/>
      <c r="I300" s="248">
        <v>0</v>
      </c>
      <c r="J300" s="249"/>
      <c r="K300" s="248">
        <v>0</v>
      </c>
      <c r="L300" s="249"/>
      <c r="M300" s="248">
        <v>0</v>
      </c>
      <c r="N300" s="249"/>
      <c r="O300" s="250">
        <v>0</v>
      </c>
      <c r="P300" s="251"/>
    </row>
    <row r="301" spans="1:16" ht="15.75" thickBot="1">
      <c r="A301" s="14" t="s">
        <v>41</v>
      </c>
      <c r="B301" s="18" t="s">
        <v>42</v>
      </c>
      <c r="C301" s="236">
        <f>C296+C300</f>
        <v>0</v>
      </c>
      <c r="D301" s="237"/>
      <c r="E301" s="236">
        <f>E296+E300</f>
        <v>0</v>
      </c>
      <c r="F301" s="237"/>
      <c r="G301" s="236">
        <f>G296+G300</f>
        <v>0</v>
      </c>
      <c r="H301" s="237"/>
      <c r="I301" s="236">
        <f>I296+I300</f>
        <v>0</v>
      </c>
      <c r="J301" s="237"/>
      <c r="K301" s="236">
        <f>K296+K300</f>
        <v>0</v>
      </c>
      <c r="L301" s="237"/>
      <c r="M301" s="236">
        <f>M296+M300</f>
        <v>0</v>
      </c>
      <c r="N301" s="237"/>
      <c r="O301" s="236">
        <f>M301-K301</f>
        <v>0</v>
      </c>
      <c r="P301" s="237"/>
    </row>
    <row r="302" spans="1:16" ht="15.75" thickBot="1">
      <c r="A302" s="236" t="s">
        <v>152</v>
      </c>
      <c r="B302" s="238"/>
      <c r="C302" s="236">
        <f>C292+C301</f>
        <v>4215.400000000001</v>
      </c>
      <c r="D302" s="237"/>
      <c r="E302" s="236">
        <f>E292+E301</f>
        <v>4474</v>
      </c>
      <c r="F302" s="237"/>
      <c r="G302" s="236">
        <f>G292+G301</f>
        <v>4600.000000000001</v>
      </c>
      <c r="H302" s="237"/>
      <c r="I302" s="236">
        <f>I292+I301</f>
        <v>0</v>
      </c>
      <c r="J302" s="237"/>
      <c r="K302" s="236">
        <f>K292+K301</f>
        <v>4600.000000000001</v>
      </c>
      <c r="L302" s="237"/>
      <c r="M302" s="236">
        <f>M292+M301</f>
        <v>4049</v>
      </c>
      <c r="N302" s="237"/>
      <c r="O302" s="236">
        <f>M302-K302</f>
        <v>-551.0000000000009</v>
      </c>
      <c r="P302" s="237"/>
    </row>
    <row r="303" spans="1:16" ht="45.75" thickBot="1">
      <c r="A303" s="8" t="s">
        <v>43</v>
      </c>
      <c r="B303" s="19" t="s">
        <v>17</v>
      </c>
      <c r="C303" s="239" t="s">
        <v>44</v>
      </c>
      <c r="D303" s="240"/>
      <c r="E303" s="240"/>
      <c r="F303" s="241"/>
      <c r="G303" s="242" t="s">
        <v>17</v>
      </c>
      <c r="H303" s="243"/>
      <c r="I303" s="232" t="s">
        <v>160</v>
      </c>
      <c r="J303" s="233"/>
      <c r="K303" s="232"/>
      <c r="L303" s="233"/>
      <c r="M303" s="244"/>
      <c r="N303" s="245"/>
      <c r="O303" s="245"/>
      <c r="P303" s="245"/>
    </row>
    <row r="304" spans="1:16" ht="15.75" thickBot="1">
      <c r="A304" s="8"/>
      <c r="B304" s="19" t="s">
        <v>18</v>
      </c>
      <c r="C304" s="239"/>
      <c r="D304" s="240"/>
      <c r="E304" s="240"/>
      <c r="F304" s="241"/>
      <c r="G304" s="242" t="s">
        <v>18</v>
      </c>
      <c r="H304" s="243"/>
      <c r="I304" s="232"/>
      <c r="J304" s="233"/>
      <c r="K304" s="232"/>
      <c r="L304" s="233"/>
      <c r="M304" s="234"/>
      <c r="N304" s="235"/>
      <c r="O304" s="235"/>
      <c r="P304" s="235"/>
    </row>
    <row r="305" spans="1:16" ht="15.75" thickBot="1">
      <c r="A305" s="8"/>
      <c r="B305" s="19" t="s">
        <v>45</v>
      </c>
      <c r="C305" s="239"/>
      <c r="D305" s="240"/>
      <c r="E305" s="240"/>
      <c r="F305" s="241"/>
      <c r="G305" s="242" t="s">
        <v>45</v>
      </c>
      <c r="H305" s="243"/>
      <c r="I305" s="232" t="s">
        <v>161</v>
      </c>
      <c r="J305" s="233"/>
      <c r="K305" s="232"/>
      <c r="L305" s="233"/>
      <c r="M305" s="234"/>
      <c r="N305" s="235"/>
      <c r="O305" s="235"/>
      <c r="P305" s="235"/>
    </row>
    <row r="314" spans="1:4" ht="15.75">
      <c r="A314" s="191" t="s">
        <v>149</v>
      </c>
      <c r="B314" s="191"/>
      <c r="C314" s="191"/>
      <c r="D314" s="191"/>
    </row>
    <row r="315" spans="1:16" ht="15.75" thickBot="1">
      <c r="A315" s="195"/>
      <c r="B315" s="196"/>
      <c r="C315" s="269"/>
      <c r="D315" s="269"/>
      <c r="E315" s="272"/>
      <c r="F315" s="272"/>
      <c r="G315" s="272"/>
      <c r="H315" s="272"/>
      <c r="I315" s="276"/>
      <c r="J315" s="276"/>
      <c r="K315" s="277"/>
      <c r="L315" s="277"/>
      <c r="M315" s="276"/>
      <c r="N315" s="276"/>
      <c r="O315" s="278" t="s">
        <v>0</v>
      </c>
      <c r="P315" s="278"/>
    </row>
    <row r="316" spans="1:16" ht="15.75" thickBot="1">
      <c r="A316" s="200"/>
      <c r="B316" s="198"/>
      <c r="C316" s="279"/>
      <c r="D316" s="279"/>
      <c r="E316" s="280"/>
      <c r="F316" s="280"/>
      <c r="G316" s="280"/>
      <c r="H316" s="280"/>
      <c r="I316" s="245"/>
      <c r="J316" s="245"/>
      <c r="K316" s="245"/>
      <c r="L316" s="245"/>
      <c r="M316" s="271"/>
      <c r="N316" s="271"/>
      <c r="O316" s="271"/>
      <c r="P316" s="243"/>
    </row>
    <row r="317" spans="1:16" ht="24.75" customHeight="1" thickBot="1">
      <c r="A317" s="8" t="s">
        <v>19</v>
      </c>
      <c r="B317" s="197" t="s">
        <v>159</v>
      </c>
      <c r="C317" s="273"/>
      <c r="D317" s="274"/>
      <c r="E317" s="274"/>
      <c r="F317" s="274"/>
      <c r="G317" s="274"/>
      <c r="H317" s="274"/>
      <c r="I317" s="274"/>
      <c r="J317" s="274"/>
      <c r="K317" s="274"/>
      <c r="L317" s="275"/>
      <c r="M317" s="239" t="s">
        <v>150</v>
      </c>
      <c r="N317" s="241"/>
      <c r="O317" s="232">
        <v>2134001</v>
      </c>
      <c r="P317" s="233"/>
    </row>
    <row r="318" spans="1:16" ht="15.75" thickBot="1">
      <c r="A318" s="8" t="s">
        <v>22</v>
      </c>
      <c r="B318" s="10" t="s">
        <v>176</v>
      </c>
      <c r="C318" s="268"/>
      <c r="D318" s="269"/>
      <c r="E318" s="269"/>
      <c r="F318" s="269"/>
      <c r="G318" s="269"/>
      <c r="H318" s="269"/>
      <c r="I318" s="269"/>
      <c r="J318" s="269"/>
      <c r="K318" s="269"/>
      <c r="L318" s="270"/>
      <c r="M318" s="239" t="s">
        <v>23</v>
      </c>
      <c r="N318" s="241"/>
      <c r="O318" s="232">
        <v>4520</v>
      </c>
      <c r="P318" s="233"/>
    </row>
    <row r="319" spans="1:16" ht="15">
      <c r="A319" s="199" t="s">
        <v>24</v>
      </c>
      <c r="B319" s="267" t="s">
        <v>10</v>
      </c>
      <c r="C319" s="263">
        <v>-1</v>
      </c>
      <c r="D319" s="264"/>
      <c r="E319" s="263">
        <v>-2</v>
      </c>
      <c r="F319" s="264"/>
      <c r="G319" s="263">
        <v>-3</v>
      </c>
      <c r="H319" s="264"/>
      <c r="I319" s="263">
        <v>-4</v>
      </c>
      <c r="J319" s="264"/>
      <c r="K319" s="263">
        <v>-5</v>
      </c>
      <c r="L319" s="264"/>
      <c r="M319" s="263">
        <v>-6</v>
      </c>
      <c r="N319" s="264"/>
      <c r="O319" s="263" t="s">
        <v>4</v>
      </c>
      <c r="P319" s="264"/>
    </row>
    <row r="320" spans="1:16" ht="15">
      <c r="A320" s="199"/>
      <c r="B320" s="265"/>
      <c r="C320" s="258" t="s">
        <v>5</v>
      </c>
      <c r="D320" s="259"/>
      <c r="E320" s="258" t="s">
        <v>6</v>
      </c>
      <c r="F320" s="259"/>
      <c r="G320" s="258" t="s">
        <v>7</v>
      </c>
      <c r="H320" s="259"/>
      <c r="I320" s="258" t="s">
        <v>7</v>
      </c>
      <c r="J320" s="259"/>
      <c r="K320" s="258" t="s">
        <v>7</v>
      </c>
      <c r="L320" s="259"/>
      <c r="M320" s="258" t="s">
        <v>5</v>
      </c>
      <c r="N320" s="259"/>
      <c r="O320" s="258" t="s">
        <v>8</v>
      </c>
      <c r="P320" s="259"/>
    </row>
    <row r="321" spans="1:16" ht="15">
      <c r="A321" s="265"/>
      <c r="B321" s="265"/>
      <c r="C321" s="258" t="s">
        <v>25</v>
      </c>
      <c r="D321" s="259"/>
      <c r="E321" s="258" t="s">
        <v>158</v>
      </c>
      <c r="F321" s="259"/>
      <c r="G321" s="258" t="s">
        <v>155</v>
      </c>
      <c r="H321" s="259"/>
      <c r="I321" s="258" t="s">
        <v>156</v>
      </c>
      <c r="J321" s="259"/>
      <c r="K321" s="258" t="s">
        <v>12</v>
      </c>
      <c r="L321" s="259"/>
      <c r="M321" s="258" t="s">
        <v>11</v>
      </c>
      <c r="N321" s="259"/>
      <c r="O321" s="258"/>
      <c r="P321" s="259"/>
    </row>
    <row r="322" spans="1:16" ht="15.75" thickBot="1">
      <c r="A322" s="266"/>
      <c r="B322" s="266"/>
      <c r="C322" s="260" t="s">
        <v>157</v>
      </c>
      <c r="D322" s="261"/>
      <c r="E322" s="260"/>
      <c r="F322" s="261"/>
      <c r="G322" s="260"/>
      <c r="H322" s="261"/>
      <c r="I322" s="260"/>
      <c r="J322" s="261"/>
      <c r="K322" s="260"/>
      <c r="L322" s="261"/>
      <c r="M322" s="260" t="s">
        <v>13</v>
      </c>
      <c r="N322" s="261"/>
      <c r="O322" s="260"/>
      <c r="P322" s="261"/>
    </row>
    <row r="323" spans="1:16" ht="15.75" thickBot="1">
      <c r="A323" s="12">
        <v>600</v>
      </c>
      <c r="B323" s="13" t="s">
        <v>26</v>
      </c>
      <c r="C323" s="232">
        <v>6880.6</v>
      </c>
      <c r="D323" s="233"/>
      <c r="E323" s="232">
        <v>7490</v>
      </c>
      <c r="F323" s="233"/>
      <c r="G323" s="232">
        <v>10619.1</v>
      </c>
      <c r="H323" s="233"/>
      <c r="I323" s="232"/>
      <c r="J323" s="233"/>
      <c r="K323" s="232">
        <v>10619.1</v>
      </c>
      <c r="L323" s="233"/>
      <c r="M323" s="232">
        <v>7543.4</v>
      </c>
      <c r="N323" s="233"/>
      <c r="O323" s="246">
        <f>M323-K323</f>
        <v>-3075.7000000000007</v>
      </c>
      <c r="P323" s="247"/>
    </row>
    <row r="324" spans="1:16" ht="15.75" thickBot="1">
      <c r="A324" s="12">
        <v>601</v>
      </c>
      <c r="B324" s="13" t="s">
        <v>27</v>
      </c>
      <c r="C324" s="232">
        <v>1154.4</v>
      </c>
      <c r="D324" s="233"/>
      <c r="E324" s="232">
        <v>1260</v>
      </c>
      <c r="F324" s="233"/>
      <c r="G324" s="232">
        <v>1758.2</v>
      </c>
      <c r="H324" s="233"/>
      <c r="I324" s="232"/>
      <c r="J324" s="233"/>
      <c r="K324" s="232">
        <v>1758.2</v>
      </c>
      <c r="L324" s="233"/>
      <c r="M324" s="232">
        <v>1478.1</v>
      </c>
      <c r="N324" s="233"/>
      <c r="O324" s="246">
        <f aca="true" t="shared" si="14" ref="O324:O329">M324-K324</f>
        <v>-280.10000000000014</v>
      </c>
      <c r="P324" s="247"/>
    </row>
    <row r="325" spans="1:16" ht="15.75" thickBot="1">
      <c r="A325" s="12">
        <v>602</v>
      </c>
      <c r="B325" s="13" t="s">
        <v>28</v>
      </c>
      <c r="C325" s="232">
        <v>4919.9</v>
      </c>
      <c r="D325" s="233"/>
      <c r="E325" s="232">
        <v>4688</v>
      </c>
      <c r="F325" s="233"/>
      <c r="G325" s="232">
        <v>5412.4</v>
      </c>
      <c r="H325" s="233"/>
      <c r="I325" s="232"/>
      <c r="J325" s="233"/>
      <c r="K325" s="232">
        <v>5412.4</v>
      </c>
      <c r="L325" s="233"/>
      <c r="M325" s="232">
        <v>4316.4</v>
      </c>
      <c r="N325" s="233"/>
      <c r="O325" s="246">
        <f t="shared" si="14"/>
        <v>-1096</v>
      </c>
      <c r="P325" s="247"/>
    </row>
    <row r="326" spans="1:16" ht="15.75" thickBot="1">
      <c r="A326" s="12">
        <v>603</v>
      </c>
      <c r="B326" s="13" t="s">
        <v>29</v>
      </c>
      <c r="C326" s="232"/>
      <c r="D326" s="233"/>
      <c r="E326" s="232"/>
      <c r="F326" s="233"/>
      <c r="G326" s="232"/>
      <c r="H326" s="233"/>
      <c r="I326" s="232"/>
      <c r="J326" s="233"/>
      <c r="K326" s="232"/>
      <c r="L326" s="233"/>
      <c r="M326" s="232"/>
      <c r="N326" s="233"/>
      <c r="O326" s="246">
        <f t="shared" si="14"/>
        <v>0</v>
      </c>
      <c r="P326" s="247"/>
    </row>
    <row r="327" spans="1:16" ht="15.75" thickBot="1">
      <c r="A327" s="12">
        <v>604</v>
      </c>
      <c r="B327" s="13" t="s">
        <v>30</v>
      </c>
      <c r="C327" s="232"/>
      <c r="D327" s="233"/>
      <c r="E327" s="232"/>
      <c r="F327" s="233"/>
      <c r="G327" s="232"/>
      <c r="H327" s="233"/>
      <c r="I327" s="232"/>
      <c r="J327" s="233"/>
      <c r="K327" s="232"/>
      <c r="L327" s="233"/>
      <c r="M327" s="232"/>
      <c r="N327" s="233"/>
      <c r="O327" s="246">
        <f t="shared" si="14"/>
        <v>0</v>
      </c>
      <c r="P327" s="247"/>
    </row>
    <row r="328" spans="1:16" ht="15.75" thickBot="1">
      <c r="A328" s="12">
        <v>605</v>
      </c>
      <c r="B328" s="13" t="s">
        <v>31</v>
      </c>
      <c r="C328" s="232"/>
      <c r="D328" s="233"/>
      <c r="E328" s="232"/>
      <c r="F328" s="233"/>
      <c r="G328" s="232"/>
      <c r="H328" s="233"/>
      <c r="I328" s="232"/>
      <c r="J328" s="233"/>
      <c r="K328" s="232"/>
      <c r="L328" s="233"/>
      <c r="M328" s="232"/>
      <c r="N328" s="233"/>
      <c r="O328" s="246">
        <f t="shared" si="14"/>
        <v>0</v>
      </c>
      <c r="P328" s="247"/>
    </row>
    <row r="329" spans="1:16" ht="15.75" thickBot="1">
      <c r="A329" s="12">
        <v>606</v>
      </c>
      <c r="B329" s="13" t="s">
        <v>32</v>
      </c>
      <c r="C329" s="232"/>
      <c r="D329" s="233"/>
      <c r="E329" s="232">
        <v>230</v>
      </c>
      <c r="F329" s="233"/>
      <c r="G329" s="232">
        <v>337.2</v>
      </c>
      <c r="H329" s="233"/>
      <c r="I329" s="232"/>
      <c r="J329" s="233"/>
      <c r="K329" s="232">
        <v>337.2</v>
      </c>
      <c r="L329" s="233"/>
      <c r="M329" s="232">
        <v>96.2</v>
      </c>
      <c r="N329" s="233"/>
      <c r="O329" s="246">
        <f t="shared" si="14"/>
        <v>-241</v>
      </c>
      <c r="P329" s="247"/>
    </row>
    <row r="330" spans="1:16" ht="15.75" thickBot="1">
      <c r="A330" s="14" t="s">
        <v>33</v>
      </c>
      <c r="B330" s="15" t="s">
        <v>34</v>
      </c>
      <c r="C330" s="254">
        <f>C323+C324+C325+C327+C329</f>
        <v>12954.9</v>
      </c>
      <c r="D330" s="255"/>
      <c r="E330" s="254">
        <f>E323+E324+E325+E327+E329</f>
        <v>13668</v>
      </c>
      <c r="F330" s="255"/>
      <c r="G330" s="254">
        <f>G323+G324+G325+G327+G329</f>
        <v>18126.9</v>
      </c>
      <c r="H330" s="255"/>
      <c r="I330" s="254">
        <f>I323+I324+I325+I327+I329</f>
        <v>0</v>
      </c>
      <c r="J330" s="255"/>
      <c r="K330" s="254">
        <f>K323+K324+K325+K327+K329</f>
        <v>18126.9</v>
      </c>
      <c r="L330" s="255"/>
      <c r="M330" s="254">
        <f>M323+M324+M325+M327+M329</f>
        <v>13434.1</v>
      </c>
      <c r="N330" s="255"/>
      <c r="O330" s="256">
        <f aca="true" t="shared" si="15" ref="O330:O337">M330-K330</f>
        <v>-4692.800000000001</v>
      </c>
      <c r="P330" s="257"/>
    </row>
    <row r="331" spans="1:16" ht="15.75" thickBot="1">
      <c r="A331" s="12">
        <v>230</v>
      </c>
      <c r="B331" s="13" t="s">
        <v>35</v>
      </c>
      <c r="C331" s="232"/>
      <c r="D331" s="233"/>
      <c r="E331" s="232"/>
      <c r="F331" s="233"/>
      <c r="G331" s="232"/>
      <c r="H331" s="233"/>
      <c r="I331" s="232"/>
      <c r="J331" s="233"/>
      <c r="K331" s="232"/>
      <c r="L331" s="233"/>
      <c r="M331" s="232"/>
      <c r="N331" s="233"/>
      <c r="O331" s="246">
        <f t="shared" si="15"/>
        <v>0</v>
      </c>
      <c r="P331" s="247"/>
    </row>
    <row r="332" spans="1:16" ht="15.75" thickBot="1">
      <c r="A332" s="12">
        <v>231</v>
      </c>
      <c r="B332" s="13" t="s">
        <v>36</v>
      </c>
      <c r="C332" s="232">
        <v>36496.7</v>
      </c>
      <c r="D332" s="233"/>
      <c r="E332" s="232">
        <v>33185</v>
      </c>
      <c r="F332" s="233"/>
      <c r="G332" s="232">
        <v>27081</v>
      </c>
      <c r="H332" s="233"/>
      <c r="I332" s="232"/>
      <c r="J332" s="233"/>
      <c r="K332" s="232">
        <v>27081</v>
      </c>
      <c r="L332" s="233"/>
      <c r="M332" s="232">
        <v>14640.3</v>
      </c>
      <c r="N332" s="233"/>
      <c r="O332" s="246">
        <f t="shared" si="15"/>
        <v>-12440.7</v>
      </c>
      <c r="P332" s="247"/>
    </row>
    <row r="333" spans="1:16" ht="15.75" thickBot="1">
      <c r="A333" s="12">
        <v>232</v>
      </c>
      <c r="B333" s="13" t="s">
        <v>37</v>
      </c>
      <c r="C333" s="232"/>
      <c r="D333" s="233"/>
      <c r="E333" s="232"/>
      <c r="F333" s="233"/>
      <c r="G333" s="232">
        <f>I333</f>
        <v>0</v>
      </c>
      <c r="H333" s="233"/>
      <c r="I333" s="232"/>
      <c r="J333" s="233"/>
      <c r="K333" s="232">
        <f>I333</f>
        <v>0</v>
      </c>
      <c r="L333" s="233"/>
      <c r="M333" s="232"/>
      <c r="N333" s="233"/>
      <c r="O333" s="246">
        <f t="shared" si="15"/>
        <v>0</v>
      </c>
      <c r="P333" s="247"/>
    </row>
    <row r="334" spans="1:16" ht="15.75" thickBot="1">
      <c r="A334" s="16" t="s">
        <v>38</v>
      </c>
      <c r="B334" s="17" t="s">
        <v>39</v>
      </c>
      <c r="C334" s="248">
        <f>C331+C332</f>
        <v>36496.7</v>
      </c>
      <c r="D334" s="249"/>
      <c r="E334" s="248">
        <f>E331+E332</f>
        <v>33185</v>
      </c>
      <c r="F334" s="249"/>
      <c r="G334" s="248">
        <f>G331+G332</f>
        <v>27081</v>
      </c>
      <c r="H334" s="249"/>
      <c r="I334" s="248">
        <f>I331+I332</f>
        <v>0</v>
      </c>
      <c r="J334" s="249"/>
      <c r="K334" s="248">
        <f>K331+K332</f>
        <v>27081</v>
      </c>
      <c r="L334" s="249"/>
      <c r="M334" s="248">
        <f>M331+M332</f>
        <v>14640.3</v>
      </c>
      <c r="N334" s="249"/>
      <c r="O334" s="250">
        <f t="shared" si="15"/>
        <v>-12440.7</v>
      </c>
      <c r="P334" s="251"/>
    </row>
    <row r="335" spans="1:16" ht="15.75" thickBot="1">
      <c r="A335" s="12">
        <v>230</v>
      </c>
      <c r="B335" s="13" t="s">
        <v>35</v>
      </c>
      <c r="C335" s="252"/>
      <c r="D335" s="253"/>
      <c r="E335" s="252"/>
      <c r="F335" s="253"/>
      <c r="G335" s="252"/>
      <c r="H335" s="253"/>
      <c r="I335" s="252"/>
      <c r="J335" s="253"/>
      <c r="K335" s="252"/>
      <c r="L335" s="253"/>
      <c r="M335" s="252"/>
      <c r="N335" s="253"/>
      <c r="O335" s="246">
        <f t="shared" si="15"/>
        <v>0</v>
      </c>
      <c r="P335" s="247"/>
    </row>
    <row r="336" spans="1:16" ht="15.75" thickBot="1">
      <c r="A336" s="12">
        <v>231</v>
      </c>
      <c r="B336" s="13" t="s">
        <v>36</v>
      </c>
      <c r="C336" s="252"/>
      <c r="D336" s="253"/>
      <c r="E336" s="252"/>
      <c r="F336" s="253"/>
      <c r="G336" s="252"/>
      <c r="H336" s="253"/>
      <c r="I336" s="252"/>
      <c r="J336" s="253"/>
      <c r="K336" s="252"/>
      <c r="L336" s="253"/>
      <c r="M336" s="252"/>
      <c r="N336" s="253"/>
      <c r="O336" s="246">
        <f t="shared" si="15"/>
        <v>0</v>
      </c>
      <c r="P336" s="247"/>
    </row>
    <row r="337" spans="1:16" ht="15.75" thickBot="1">
      <c r="A337" s="12">
        <v>232</v>
      </c>
      <c r="B337" s="13" t="s">
        <v>37</v>
      </c>
      <c r="C337" s="252"/>
      <c r="D337" s="253"/>
      <c r="E337" s="252"/>
      <c r="F337" s="253"/>
      <c r="G337" s="252"/>
      <c r="H337" s="253"/>
      <c r="I337" s="252"/>
      <c r="J337" s="253"/>
      <c r="K337" s="252"/>
      <c r="L337" s="253"/>
      <c r="M337" s="252"/>
      <c r="N337" s="253"/>
      <c r="O337" s="246">
        <f t="shared" si="15"/>
        <v>0</v>
      </c>
      <c r="P337" s="247"/>
    </row>
    <row r="338" spans="1:16" ht="15.75" thickBot="1">
      <c r="A338" s="16" t="s">
        <v>38</v>
      </c>
      <c r="B338" s="17" t="s">
        <v>40</v>
      </c>
      <c r="C338" s="248">
        <v>0</v>
      </c>
      <c r="D338" s="249"/>
      <c r="E338" s="248">
        <v>0</v>
      </c>
      <c r="F338" s="249"/>
      <c r="G338" s="248">
        <v>0</v>
      </c>
      <c r="H338" s="249"/>
      <c r="I338" s="248">
        <v>0</v>
      </c>
      <c r="J338" s="249"/>
      <c r="K338" s="248">
        <v>0</v>
      </c>
      <c r="L338" s="249"/>
      <c r="M338" s="248">
        <v>0</v>
      </c>
      <c r="N338" s="249"/>
      <c r="O338" s="250">
        <v>0</v>
      </c>
      <c r="P338" s="251"/>
    </row>
    <row r="339" spans="1:16" ht="15.75" thickBot="1">
      <c r="A339" s="14" t="s">
        <v>41</v>
      </c>
      <c r="B339" s="18" t="s">
        <v>42</v>
      </c>
      <c r="C339" s="236">
        <f>C334+C338</f>
        <v>36496.7</v>
      </c>
      <c r="D339" s="237"/>
      <c r="E339" s="236">
        <f>E334+E338</f>
        <v>33185</v>
      </c>
      <c r="F339" s="237"/>
      <c r="G339" s="236">
        <f>G334+G338</f>
        <v>27081</v>
      </c>
      <c r="H339" s="237"/>
      <c r="I339" s="236">
        <f>I334+I338</f>
        <v>0</v>
      </c>
      <c r="J339" s="237"/>
      <c r="K339" s="236">
        <f>K334+K338</f>
        <v>27081</v>
      </c>
      <c r="L339" s="237"/>
      <c r="M339" s="236">
        <f>M334+M338</f>
        <v>14640.3</v>
      </c>
      <c r="N339" s="237"/>
      <c r="O339" s="236">
        <f>M339-K339</f>
        <v>-12440.7</v>
      </c>
      <c r="P339" s="237"/>
    </row>
    <row r="340" spans="1:16" ht="15.75" thickBot="1">
      <c r="A340" s="236" t="s">
        <v>152</v>
      </c>
      <c r="B340" s="238"/>
      <c r="C340" s="236">
        <f>C330+C339</f>
        <v>49451.6</v>
      </c>
      <c r="D340" s="237"/>
      <c r="E340" s="236">
        <f>E330+E339</f>
        <v>46853</v>
      </c>
      <c r="F340" s="237"/>
      <c r="G340" s="236">
        <f>G330+G339</f>
        <v>45207.9</v>
      </c>
      <c r="H340" s="237"/>
      <c r="I340" s="236">
        <f>I330+I339</f>
        <v>0</v>
      </c>
      <c r="J340" s="237"/>
      <c r="K340" s="236">
        <f>K330+K339</f>
        <v>45207.9</v>
      </c>
      <c r="L340" s="237"/>
      <c r="M340" s="236">
        <f>M330+M339</f>
        <v>28074.4</v>
      </c>
      <c r="N340" s="237"/>
      <c r="O340" s="236">
        <f>M340-K340</f>
        <v>-17133.5</v>
      </c>
      <c r="P340" s="237"/>
    </row>
    <row r="341" spans="1:16" ht="45.75" thickBot="1">
      <c r="A341" s="8" t="s">
        <v>43</v>
      </c>
      <c r="B341" s="19" t="s">
        <v>17</v>
      </c>
      <c r="C341" s="239" t="s">
        <v>44</v>
      </c>
      <c r="D341" s="240"/>
      <c r="E341" s="240"/>
      <c r="F341" s="241"/>
      <c r="G341" s="242" t="s">
        <v>17</v>
      </c>
      <c r="H341" s="243"/>
      <c r="I341" s="232" t="s">
        <v>160</v>
      </c>
      <c r="J341" s="233"/>
      <c r="K341" s="232"/>
      <c r="L341" s="233"/>
      <c r="M341" s="244"/>
      <c r="N341" s="245"/>
      <c r="O341" s="245"/>
      <c r="P341" s="245"/>
    </row>
    <row r="342" spans="1:16" ht="15.75" thickBot="1">
      <c r="A342" s="8"/>
      <c r="B342" s="19" t="s">
        <v>18</v>
      </c>
      <c r="C342" s="239"/>
      <c r="D342" s="240"/>
      <c r="E342" s="240"/>
      <c r="F342" s="241"/>
      <c r="G342" s="242" t="s">
        <v>18</v>
      </c>
      <c r="H342" s="243"/>
      <c r="I342" s="232"/>
      <c r="J342" s="233"/>
      <c r="K342" s="232"/>
      <c r="L342" s="233"/>
      <c r="M342" s="234"/>
      <c r="N342" s="235"/>
      <c r="O342" s="235"/>
      <c r="P342" s="235"/>
    </row>
    <row r="343" spans="1:16" ht="15.75" thickBot="1">
      <c r="A343" s="8"/>
      <c r="B343" s="19" t="s">
        <v>45</v>
      </c>
      <c r="C343" s="239"/>
      <c r="D343" s="240"/>
      <c r="E343" s="240"/>
      <c r="F343" s="241"/>
      <c r="G343" s="242" t="s">
        <v>45</v>
      </c>
      <c r="H343" s="243"/>
      <c r="I343" s="232" t="s">
        <v>161</v>
      </c>
      <c r="J343" s="233"/>
      <c r="K343" s="232"/>
      <c r="L343" s="233"/>
      <c r="M343" s="234"/>
      <c r="N343" s="235"/>
      <c r="O343" s="235"/>
      <c r="P343" s="235"/>
    </row>
    <row r="353" spans="1:4" ht="15.75">
      <c r="A353" s="191" t="s">
        <v>149</v>
      </c>
      <c r="B353" s="191"/>
      <c r="C353" s="191"/>
      <c r="D353" s="191"/>
    </row>
    <row r="354" spans="1:16" ht="15.75" thickBot="1">
      <c r="A354" s="195"/>
      <c r="B354" s="196"/>
      <c r="C354" s="269"/>
      <c r="D354" s="269"/>
      <c r="E354" s="272"/>
      <c r="F354" s="272"/>
      <c r="G354" s="272"/>
      <c r="H354" s="272"/>
      <c r="I354" s="276"/>
      <c r="J354" s="276"/>
      <c r="K354" s="277"/>
      <c r="L354" s="277"/>
      <c r="M354" s="276"/>
      <c r="N354" s="276"/>
      <c r="O354" s="278" t="s">
        <v>0</v>
      </c>
      <c r="P354" s="278"/>
    </row>
    <row r="355" spans="1:16" ht="15.75" thickBot="1">
      <c r="A355" s="200"/>
      <c r="B355" s="198"/>
      <c r="C355" s="279"/>
      <c r="D355" s="279"/>
      <c r="E355" s="280"/>
      <c r="F355" s="280"/>
      <c r="G355" s="280"/>
      <c r="H355" s="280"/>
      <c r="I355" s="245"/>
      <c r="J355" s="245"/>
      <c r="K355" s="245"/>
      <c r="L355" s="245"/>
      <c r="M355" s="271"/>
      <c r="N355" s="271"/>
      <c r="O355" s="271"/>
      <c r="P355" s="243"/>
    </row>
    <row r="356" spans="1:16" ht="27" customHeight="1" thickBot="1">
      <c r="A356" s="8" t="s">
        <v>19</v>
      </c>
      <c r="B356" s="197" t="s">
        <v>159</v>
      </c>
      <c r="C356" s="273"/>
      <c r="D356" s="274"/>
      <c r="E356" s="274"/>
      <c r="F356" s="274"/>
      <c r="G356" s="274"/>
      <c r="H356" s="274"/>
      <c r="I356" s="274"/>
      <c r="J356" s="274"/>
      <c r="K356" s="274"/>
      <c r="L356" s="275"/>
      <c r="M356" s="239" t="s">
        <v>150</v>
      </c>
      <c r="N356" s="241"/>
      <c r="O356" s="232">
        <v>2134001</v>
      </c>
      <c r="P356" s="233"/>
    </row>
    <row r="357" spans="1:16" ht="15.75" thickBot="1">
      <c r="A357" s="8" t="s">
        <v>22</v>
      </c>
      <c r="B357" s="10" t="s">
        <v>178</v>
      </c>
      <c r="C357" s="268"/>
      <c r="D357" s="269"/>
      <c r="E357" s="269"/>
      <c r="F357" s="269"/>
      <c r="G357" s="269"/>
      <c r="H357" s="269"/>
      <c r="I357" s="269"/>
      <c r="J357" s="269"/>
      <c r="K357" s="269"/>
      <c r="L357" s="270"/>
      <c r="M357" s="239" t="s">
        <v>23</v>
      </c>
      <c r="N357" s="241"/>
      <c r="O357" s="232">
        <v>5100</v>
      </c>
      <c r="P357" s="233"/>
    </row>
    <row r="358" spans="1:16" ht="15">
      <c r="A358" s="199" t="s">
        <v>24</v>
      </c>
      <c r="B358" s="267" t="s">
        <v>10</v>
      </c>
      <c r="C358" s="263">
        <v>-1</v>
      </c>
      <c r="D358" s="264"/>
      <c r="E358" s="263">
        <v>-2</v>
      </c>
      <c r="F358" s="264"/>
      <c r="G358" s="263">
        <v>-3</v>
      </c>
      <c r="H358" s="264"/>
      <c r="I358" s="263">
        <v>-4</v>
      </c>
      <c r="J358" s="264"/>
      <c r="K358" s="263">
        <v>-5</v>
      </c>
      <c r="L358" s="264"/>
      <c r="M358" s="263">
        <v>-6</v>
      </c>
      <c r="N358" s="264"/>
      <c r="O358" s="263" t="s">
        <v>4</v>
      </c>
      <c r="P358" s="264"/>
    </row>
    <row r="359" spans="1:16" ht="15">
      <c r="A359" s="199"/>
      <c r="B359" s="265"/>
      <c r="C359" s="258" t="s">
        <v>5</v>
      </c>
      <c r="D359" s="259"/>
      <c r="E359" s="258" t="s">
        <v>6</v>
      </c>
      <c r="F359" s="259"/>
      <c r="G359" s="258" t="s">
        <v>7</v>
      </c>
      <c r="H359" s="259"/>
      <c r="I359" s="258" t="s">
        <v>7</v>
      </c>
      <c r="J359" s="259"/>
      <c r="K359" s="258" t="s">
        <v>7</v>
      </c>
      <c r="L359" s="259"/>
      <c r="M359" s="258" t="s">
        <v>5</v>
      </c>
      <c r="N359" s="259"/>
      <c r="O359" s="258" t="s">
        <v>8</v>
      </c>
      <c r="P359" s="259"/>
    </row>
    <row r="360" spans="1:16" ht="15">
      <c r="A360" s="265"/>
      <c r="B360" s="265"/>
      <c r="C360" s="258" t="s">
        <v>25</v>
      </c>
      <c r="D360" s="259"/>
      <c r="E360" s="258" t="s">
        <v>158</v>
      </c>
      <c r="F360" s="259"/>
      <c r="G360" s="258" t="s">
        <v>155</v>
      </c>
      <c r="H360" s="259"/>
      <c r="I360" s="258" t="s">
        <v>156</v>
      </c>
      <c r="J360" s="259"/>
      <c r="K360" s="258" t="s">
        <v>12</v>
      </c>
      <c r="L360" s="259"/>
      <c r="M360" s="258" t="s">
        <v>11</v>
      </c>
      <c r="N360" s="259"/>
      <c r="O360" s="258"/>
      <c r="P360" s="259"/>
    </row>
    <row r="361" spans="1:16" ht="15.75" thickBot="1">
      <c r="A361" s="266"/>
      <c r="B361" s="266"/>
      <c r="C361" s="260" t="s">
        <v>157</v>
      </c>
      <c r="D361" s="261"/>
      <c r="E361" s="260"/>
      <c r="F361" s="261"/>
      <c r="G361" s="260"/>
      <c r="H361" s="261"/>
      <c r="I361" s="260"/>
      <c r="J361" s="261"/>
      <c r="K361" s="260"/>
      <c r="L361" s="261"/>
      <c r="M361" s="260" t="s">
        <v>13</v>
      </c>
      <c r="N361" s="261"/>
      <c r="O361" s="260"/>
      <c r="P361" s="261"/>
    </row>
    <row r="362" spans="1:16" ht="15.75" thickBot="1">
      <c r="A362" s="12">
        <v>600</v>
      </c>
      <c r="B362" s="13" t="s">
        <v>26</v>
      </c>
      <c r="C362" s="232"/>
      <c r="D362" s="233"/>
      <c r="E362" s="232"/>
      <c r="F362" s="233"/>
      <c r="G362" s="232">
        <f>I362</f>
        <v>0</v>
      </c>
      <c r="H362" s="233"/>
      <c r="I362" s="232"/>
      <c r="J362" s="233"/>
      <c r="K362" s="232">
        <f>I362</f>
        <v>0</v>
      </c>
      <c r="L362" s="233"/>
      <c r="M362" s="232"/>
      <c r="N362" s="233"/>
      <c r="O362" s="246">
        <f>M362-K362</f>
        <v>0</v>
      </c>
      <c r="P362" s="247"/>
    </row>
    <row r="363" spans="1:16" ht="15.75" thickBot="1">
      <c r="A363" s="12">
        <v>601</v>
      </c>
      <c r="B363" s="13" t="s">
        <v>27</v>
      </c>
      <c r="C363" s="232"/>
      <c r="D363" s="233"/>
      <c r="E363" s="232"/>
      <c r="F363" s="233"/>
      <c r="G363" s="232">
        <f aca="true" t="shared" si="16" ref="G363:G368">I363</f>
        <v>0</v>
      </c>
      <c r="H363" s="233"/>
      <c r="I363" s="232"/>
      <c r="J363" s="233"/>
      <c r="K363" s="232">
        <f aca="true" t="shared" si="17" ref="K363:K368">I363</f>
        <v>0</v>
      </c>
      <c r="L363" s="233"/>
      <c r="M363" s="232"/>
      <c r="N363" s="233"/>
      <c r="O363" s="246">
        <f aca="true" t="shared" si="18" ref="O363:O368">M363-K363</f>
        <v>0</v>
      </c>
      <c r="P363" s="247"/>
    </row>
    <row r="364" spans="1:16" ht="15.75" thickBot="1">
      <c r="A364" s="12">
        <v>602</v>
      </c>
      <c r="B364" s="13" t="s">
        <v>28</v>
      </c>
      <c r="C364" s="232">
        <v>27856.8</v>
      </c>
      <c r="D364" s="233"/>
      <c r="E364" s="232">
        <v>26000</v>
      </c>
      <c r="F364" s="233"/>
      <c r="G364" s="232">
        <v>47573.1</v>
      </c>
      <c r="H364" s="233"/>
      <c r="I364" s="232"/>
      <c r="J364" s="233"/>
      <c r="K364" s="232">
        <v>47573.1</v>
      </c>
      <c r="L364" s="233"/>
      <c r="M364" s="232">
        <v>30848.4</v>
      </c>
      <c r="N364" s="233"/>
      <c r="O364" s="246">
        <f t="shared" si="18"/>
        <v>-16724.699999999997</v>
      </c>
      <c r="P364" s="247"/>
    </row>
    <row r="365" spans="1:16" ht="15.75" thickBot="1">
      <c r="A365" s="12">
        <v>603</v>
      </c>
      <c r="B365" s="13" t="s">
        <v>29</v>
      </c>
      <c r="C365" s="232"/>
      <c r="D365" s="233"/>
      <c r="E365" s="232"/>
      <c r="F365" s="233"/>
      <c r="G365" s="232">
        <f t="shared" si="16"/>
        <v>0</v>
      </c>
      <c r="H365" s="233"/>
      <c r="I365" s="232"/>
      <c r="J365" s="233"/>
      <c r="K365" s="232">
        <f t="shared" si="17"/>
        <v>0</v>
      </c>
      <c r="L365" s="233"/>
      <c r="M365" s="232"/>
      <c r="N365" s="233"/>
      <c r="O365" s="246">
        <f t="shared" si="18"/>
        <v>0</v>
      </c>
      <c r="P365" s="247"/>
    </row>
    <row r="366" spans="1:16" ht="15.75" thickBot="1">
      <c r="A366" s="12">
        <v>604</v>
      </c>
      <c r="B366" s="13" t="s">
        <v>30</v>
      </c>
      <c r="C366" s="232"/>
      <c r="D366" s="233"/>
      <c r="E366" s="232"/>
      <c r="F366" s="233"/>
      <c r="G366" s="232">
        <f t="shared" si="16"/>
        <v>0</v>
      </c>
      <c r="H366" s="233"/>
      <c r="I366" s="232"/>
      <c r="J366" s="233"/>
      <c r="K366" s="232">
        <f t="shared" si="17"/>
        <v>0</v>
      </c>
      <c r="L366" s="233"/>
      <c r="M366" s="232"/>
      <c r="N366" s="233"/>
      <c r="O366" s="246">
        <f t="shared" si="18"/>
        <v>0</v>
      </c>
      <c r="P366" s="247"/>
    </row>
    <row r="367" spans="1:16" ht="15.75" thickBot="1">
      <c r="A367" s="12">
        <v>605</v>
      </c>
      <c r="B367" s="13" t="s">
        <v>31</v>
      </c>
      <c r="C367" s="232"/>
      <c r="D367" s="233"/>
      <c r="E367" s="232"/>
      <c r="F367" s="233"/>
      <c r="G367" s="232">
        <f t="shared" si="16"/>
        <v>0</v>
      </c>
      <c r="H367" s="233"/>
      <c r="I367" s="232"/>
      <c r="J367" s="233"/>
      <c r="K367" s="232">
        <f t="shared" si="17"/>
        <v>0</v>
      </c>
      <c r="L367" s="233"/>
      <c r="M367" s="232"/>
      <c r="N367" s="233"/>
      <c r="O367" s="246">
        <f t="shared" si="18"/>
        <v>0</v>
      </c>
      <c r="P367" s="247"/>
    </row>
    <row r="368" spans="1:16" ht="15.75" thickBot="1">
      <c r="A368" s="12">
        <v>606</v>
      </c>
      <c r="B368" s="13" t="s">
        <v>32</v>
      </c>
      <c r="C368" s="232"/>
      <c r="D368" s="233"/>
      <c r="E368" s="232"/>
      <c r="F368" s="233"/>
      <c r="G368" s="232">
        <f t="shared" si="16"/>
        <v>0</v>
      </c>
      <c r="H368" s="233"/>
      <c r="I368" s="232"/>
      <c r="J368" s="233"/>
      <c r="K368" s="232">
        <f t="shared" si="17"/>
        <v>0</v>
      </c>
      <c r="L368" s="233"/>
      <c r="M368" s="232"/>
      <c r="N368" s="233"/>
      <c r="O368" s="246">
        <f t="shared" si="18"/>
        <v>0</v>
      </c>
      <c r="P368" s="247"/>
    </row>
    <row r="369" spans="1:16" ht="15.75" thickBot="1">
      <c r="A369" s="14" t="s">
        <v>33</v>
      </c>
      <c r="B369" s="15" t="s">
        <v>34</v>
      </c>
      <c r="C369" s="254">
        <f>C362+C363+C364+C366+C368</f>
        <v>27856.8</v>
      </c>
      <c r="D369" s="255"/>
      <c r="E369" s="254">
        <f>E362+E363+E364+E366+E368</f>
        <v>26000</v>
      </c>
      <c r="F369" s="255"/>
      <c r="G369" s="254">
        <f>G362+G363+G364+G366+G368</f>
        <v>47573.1</v>
      </c>
      <c r="H369" s="255"/>
      <c r="I369" s="254">
        <f>I362+I363+I364+I366+I368</f>
        <v>0</v>
      </c>
      <c r="J369" s="255"/>
      <c r="K369" s="254">
        <f>K362+K363+K364+K366+K368</f>
        <v>47573.1</v>
      </c>
      <c r="L369" s="255"/>
      <c r="M369" s="254">
        <f>M362+M363+M364+M366+M368</f>
        <v>30848.4</v>
      </c>
      <c r="N369" s="255"/>
      <c r="O369" s="256">
        <f aca="true" t="shared" si="19" ref="O369:O376">M369-K369</f>
        <v>-16724.699999999997</v>
      </c>
      <c r="P369" s="257"/>
    </row>
    <row r="370" spans="1:16" ht="15.75" thickBot="1">
      <c r="A370" s="12">
        <v>230</v>
      </c>
      <c r="B370" s="13" t="s">
        <v>35</v>
      </c>
      <c r="C370" s="232"/>
      <c r="D370" s="233"/>
      <c r="E370" s="232"/>
      <c r="F370" s="233"/>
      <c r="G370" s="232">
        <f>I370</f>
        <v>0</v>
      </c>
      <c r="H370" s="233"/>
      <c r="I370" s="232"/>
      <c r="J370" s="233"/>
      <c r="K370" s="232">
        <f>I370</f>
        <v>0</v>
      </c>
      <c r="L370" s="233"/>
      <c r="M370" s="232"/>
      <c r="N370" s="233"/>
      <c r="O370" s="246">
        <f t="shared" si="19"/>
        <v>0</v>
      </c>
      <c r="P370" s="247"/>
    </row>
    <row r="371" spans="1:16" ht="15.75" thickBot="1">
      <c r="A371" s="12">
        <v>231</v>
      </c>
      <c r="B371" s="13" t="s">
        <v>36</v>
      </c>
      <c r="C371" s="232"/>
      <c r="D371" s="233"/>
      <c r="E371" s="232"/>
      <c r="F371" s="233"/>
      <c r="G371" s="232">
        <f>I371</f>
        <v>0</v>
      </c>
      <c r="H371" s="233"/>
      <c r="I371" s="232"/>
      <c r="J371" s="233"/>
      <c r="K371" s="232">
        <f>I371</f>
        <v>0</v>
      </c>
      <c r="L371" s="233"/>
      <c r="M371" s="232"/>
      <c r="N371" s="233"/>
      <c r="O371" s="246">
        <f t="shared" si="19"/>
        <v>0</v>
      </c>
      <c r="P371" s="247"/>
    </row>
    <row r="372" spans="1:16" ht="15.75" thickBot="1">
      <c r="A372" s="12">
        <v>232</v>
      </c>
      <c r="B372" s="13" t="s">
        <v>37</v>
      </c>
      <c r="C372" s="232"/>
      <c r="D372" s="233"/>
      <c r="E372" s="232"/>
      <c r="F372" s="233"/>
      <c r="G372" s="232">
        <f>I372</f>
        <v>0</v>
      </c>
      <c r="H372" s="233"/>
      <c r="I372" s="232"/>
      <c r="J372" s="233"/>
      <c r="K372" s="232">
        <f>I372</f>
        <v>0</v>
      </c>
      <c r="L372" s="233"/>
      <c r="M372" s="232"/>
      <c r="N372" s="233"/>
      <c r="O372" s="246">
        <f t="shared" si="19"/>
        <v>0</v>
      </c>
      <c r="P372" s="247"/>
    </row>
    <row r="373" spans="1:16" ht="15.75" thickBot="1">
      <c r="A373" s="16" t="s">
        <v>38</v>
      </c>
      <c r="B373" s="17" t="s">
        <v>39</v>
      </c>
      <c r="C373" s="248">
        <f>C370+C371</f>
        <v>0</v>
      </c>
      <c r="D373" s="249"/>
      <c r="E373" s="248">
        <f>E370+E371</f>
        <v>0</v>
      </c>
      <c r="F373" s="249"/>
      <c r="G373" s="248">
        <f>G370+G371</f>
        <v>0</v>
      </c>
      <c r="H373" s="249"/>
      <c r="I373" s="248">
        <f>I370+I371</f>
        <v>0</v>
      </c>
      <c r="J373" s="249"/>
      <c r="K373" s="248">
        <f>K370+K371</f>
        <v>0</v>
      </c>
      <c r="L373" s="249"/>
      <c r="M373" s="248">
        <f>M370+M371</f>
        <v>0</v>
      </c>
      <c r="N373" s="249"/>
      <c r="O373" s="250">
        <f t="shared" si="19"/>
        <v>0</v>
      </c>
      <c r="P373" s="251"/>
    </row>
    <row r="374" spans="1:16" ht="15.75" thickBot="1">
      <c r="A374" s="12">
        <v>230</v>
      </c>
      <c r="B374" s="13" t="s">
        <v>35</v>
      </c>
      <c r="C374" s="252"/>
      <c r="D374" s="253"/>
      <c r="E374" s="252"/>
      <c r="F374" s="253"/>
      <c r="G374" s="252"/>
      <c r="H374" s="253"/>
      <c r="I374" s="252"/>
      <c r="J374" s="253"/>
      <c r="K374" s="252"/>
      <c r="L374" s="253"/>
      <c r="M374" s="252"/>
      <c r="N374" s="253"/>
      <c r="O374" s="246">
        <f t="shared" si="19"/>
        <v>0</v>
      </c>
      <c r="P374" s="247"/>
    </row>
    <row r="375" spans="1:16" ht="15.75" thickBot="1">
      <c r="A375" s="12">
        <v>231</v>
      </c>
      <c r="B375" s="13" t="s">
        <v>36</v>
      </c>
      <c r="C375" s="252"/>
      <c r="D375" s="253"/>
      <c r="E375" s="252"/>
      <c r="F375" s="253"/>
      <c r="G375" s="252"/>
      <c r="H375" s="253"/>
      <c r="I375" s="252"/>
      <c r="J375" s="253"/>
      <c r="K375" s="252"/>
      <c r="L375" s="253"/>
      <c r="M375" s="252"/>
      <c r="N375" s="253"/>
      <c r="O375" s="246">
        <f t="shared" si="19"/>
        <v>0</v>
      </c>
      <c r="P375" s="247"/>
    </row>
    <row r="376" spans="1:16" ht="15.75" thickBot="1">
      <c r="A376" s="12">
        <v>232</v>
      </c>
      <c r="B376" s="13" t="s">
        <v>37</v>
      </c>
      <c r="C376" s="252"/>
      <c r="D376" s="253"/>
      <c r="E376" s="252"/>
      <c r="F376" s="253"/>
      <c r="G376" s="252"/>
      <c r="H376" s="253"/>
      <c r="I376" s="252"/>
      <c r="J376" s="253"/>
      <c r="K376" s="252"/>
      <c r="L376" s="253"/>
      <c r="M376" s="252"/>
      <c r="N376" s="253"/>
      <c r="O376" s="246">
        <f t="shared" si="19"/>
        <v>0</v>
      </c>
      <c r="P376" s="247"/>
    </row>
    <row r="377" spans="1:16" ht="15.75" thickBot="1">
      <c r="A377" s="16" t="s">
        <v>38</v>
      </c>
      <c r="B377" s="17" t="s">
        <v>40</v>
      </c>
      <c r="C377" s="248">
        <v>0</v>
      </c>
      <c r="D377" s="249"/>
      <c r="E377" s="248">
        <v>0</v>
      </c>
      <c r="F377" s="249"/>
      <c r="G377" s="248">
        <v>0</v>
      </c>
      <c r="H377" s="249"/>
      <c r="I377" s="248">
        <v>0</v>
      </c>
      <c r="J377" s="249"/>
      <c r="K377" s="248">
        <v>0</v>
      </c>
      <c r="L377" s="249"/>
      <c r="M377" s="248">
        <v>0</v>
      </c>
      <c r="N377" s="249"/>
      <c r="O377" s="250">
        <v>0</v>
      </c>
      <c r="P377" s="251"/>
    </row>
    <row r="378" spans="1:16" ht="15.75" thickBot="1">
      <c r="A378" s="14" t="s">
        <v>41</v>
      </c>
      <c r="B378" s="18" t="s">
        <v>42</v>
      </c>
      <c r="C378" s="236">
        <f>C373+C377</f>
        <v>0</v>
      </c>
      <c r="D378" s="237"/>
      <c r="E378" s="236">
        <f>E373+E377</f>
        <v>0</v>
      </c>
      <c r="F378" s="237"/>
      <c r="G378" s="236">
        <f>G373+G377</f>
        <v>0</v>
      </c>
      <c r="H378" s="237"/>
      <c r="I378" s="236">
        <f>I373+I377</f>
        <v>0</v>
      </c>
      <c r="J378" s="237"/>
      <c r="K378" s="236">
        <f>K373+K377</f>
        <v>0</v>
      </c>
      <c r="L378" s="237"/>
      <c r="M378" s="236">
        <f>M373+M377</f>
        <v>0</v>
      </c>
      <c r="N378" s="237"/>
      <c r="O378" s="236">
        <f>M378-K378</f>
        <v>0</v>
      </c>
      <c r="P378" s="237"/>
    </row>
    <row r="379" spans="1:16" ht="15.75" thickBot="1">
      <c r="A379" s="236" t="s">
        <v>152</v>
      </c>
      <c r="B379" s="238"/>
      <c r="C379" s="236">
        <f>C369+C378</f>
        <v>27856.8</v>
      </c>
      <c r="D379" s="237"/>
      <c r="E379" s="236">
        <f>E369+E378</f>
        <v>26000</v>
      </c>
      <c r="F379" s="237"/>
      <c r="G379" s="236">
        <f>G369+G378</f>
        <v>47573.1</v>
      </c>
      <c r="H379" s="237"/>
      <c r="I379" s="236">
        <f>I369+I378</f>
        <v>0</v>
      </c>
      <c r="J379" s="237"/>
      <c r="K379" s="236">
        <f>K369+K378</f>
        <v>47573.1</v>
      </c>
      <c r="L379" s="237"/>
      <c r="M379" s="236">
        <f>M369+M378</f>
        <v>30848.4</v>
      </c>
      <c r="N379" s="237"/>
      <c r="O379" s="236">
        <f>M379-K379</f>
        <v>-16724.699999999997</v>
      </c>
      <c r="P379" s="237"/>
    </row>
    <row r="380" spans="1:16" ht="45.75" thickBot="1">
      <c r="A380" s="8" t="s">
        <v>43</v>
      </c>
      <c r="B380" s="19" t="s">
        <v>17</v>
      </c>
      <c r="C380" s="239" t="s">
        <v>44</v>
      </c>
      <c r="D380" s="240"/>
      <c r="E380" s="240"/>
      <c r="F380" s="241"/>
      <c r="G380" s="242" t="s">
        <v>17</v>
      </c>
      <c r="H380" s="243"/>
      <c r="I380" s="232" t="s">
        <v>160</v>
      </c>
      <c r="J380" s="233"/>
      <c r="K380" s="232"/>
      <c r="L380" s="233"/>
      <c r="M380" s="244"/>
      <c r="N380" s="245"/>
      <c r="O380" s="245"/>
      <c r="P380" s="245"/>
    </row>
    <row r="381" spans="1:16" ht="15.75" thickBot="1">
      <c r="A381" s="8"/>
      <c r="B381" s="19" t="s">
        <v>18</v>
      </c>
      <c r="C381" s="239"/>
      <c r="D381" s="240"/>
      <c r="E381" s="240"/>
      <c r="F381" s="241"/>
      <c r="G381" s="242" t="s">
        <v>18</v>
      </c>
      <c r="H381" s="243"/>
      <c r="I381" s="232"/>
      <c r="J381" s="233"/>
      <c r="K381" s="232"/>
      <c r="L381" s="233"/>
      <c r="M381" s="234"/>
      <c r="N381" s="235"/>
      <c r="O381" s="235"/>
      <c r="P381" s="235"/>
    </row>
    <row r="382" spans="1:16" ht="15.75" thickBot="1">
      <c r="A382" s="8"/>
      <c r="B382" s="19" t="s">
        <v>45</v>
      </c>
      <c r="C382" s="239"/>
      <c r="D382" s="240"/>
      <c r="E382" s="240"/>
      <c r="F382" s="241"/>
      <c r="G382" s="242" t="s">
        <v>45</v>
      </c>
      <c r="H382" s="243"/>
      <c r="I382" s="232" t="s">
        <v>161</v>
      </c>
      <c r="J382" s="233"/>
      <c r="K382" s="232"/>
      <c r="L382" s="233"/>
      <c r="M382" s="234"/>
      <c r="N382" s="235"/>
      <c r="O382" s="235"/>
      <c r="P382" s="235"/>
    </row>
    <row r="393" spans="1:4" ht="15.75">
      <c r="A393" s="191" t="s">
        <v>149</v>
      </c>
      <c r="B393" s="191"/>
      <c r="C393" s="191"/>
      <c r="D393" s="191"/>
    </row>
    <row r="394" spans="1:16" ht="15.75" thickBot="1">
      <c r="A394" s="195"/>
      <c r="B394" s="196"/>
      <c r="C394" s="269"/>
      <c r="D394" s="269"/>
      <c r="E394" s="272"/>
      <c r="F394" s="272"/>
      <c r="G394" s="272"/>
      <c r="H394" s="272"/>
      <c r="I394" s="276"/>
      <c r="J394" s="276"/>
      <c r="K394" s="277"/>
      <c r="L394" s="277"/>
      <c r="M394" s="276"/>
      <c r="N394" s="276"/>
      <c r="O394" s="278" t="s">
        <v>0</v>
      </c>
      <c r="P394" s="278"/>
    </row>
    <row r="395" spans="1:16" ht="15.75" thickBot="1">
      <c r="A395" s="200"/>
      <c r="B395" s="198"/>
      <c r="C395" s="279"/>
      <c r="D395" s="279"/>
      <c r="E395" s="280"/>
      <c r="F395" s="280"/>
      <c r="G395" s="280"/>
      <c r="H395" s="280"/>
      <c r="I395" s="245"/>
      <c r="J395" s="245"/>
      <c r="K395" s="245"/>
      <c r="L395" s="245"/>
      <c r="M395" s="271"/>
      <c r="N395" s="271"/>
      <c r="O395" s="271"/>
      <c r="P395" s="243"/>
    </row>
    <row r="396" spans="1:16" ht="31.5" customHeight="1" thickBot="1">
      <c r="A396" s="8" t="s">
        <v>19</v>
      </c>
      <c r="B396" s="197" t="s">
        <v>159</v>
      </c>
      <c r="C396" s="273"/>
      <c r="D396" s="274"/>
      <c r="E396" s="274"/>
      <c r="F396" s="274"/>
      <c r="G396" s="274"/>
      <c r="H396" s="274"/>
      <c r="I396" s="274"/>
      <c r="J396" s="274"/>
      <c r="K396" s="274"/>
      <c r="L396" s="275"/>
      <c r="M396" s="239" t="s">
        <v>150</v>
      </c>
      <c r="N396" s="241"/>
      <c r="O396" s="232">
        <v>2134001</v>
      </c>
      <c r="P396" s="233"/>
    </row>
    <row r="397" spans="1:16" ht="15.75" thickBot="1">
      <c r="A397" s="8" t="s">
        <v>22</v>
      </c>
      <c r="B397" s="10" t="s">
        <v>181</v>
      </c>
      <c r="C397" s="268"/>
      <c r="D397" s="269"/>
      <c r="E397" s="269"/>
      <c r="F397" s="269"/>
      <c r="G397" s="269"/>
      <c r="H397" s="269"/>
      <c r="I397" s="269"/>
      <c r="J397" s="269"/>
      <c r="K397" s="269"/>
      <c r="L397" s="270"/>
      <c r="M397" s="239" t="s">
        <v>23</v>
      </c>
      <c r="N397" s="241"/>
      <c r="O397" s="232">
        <v>6140</v>
      </c>
      <c r="P397" s="233"/>
    </row>
    <row r="398" spans="1:16" ht="15">
      <c r="A398" s="199" t="s">
        <v>24</v>
      </c>
      <c r="B398" s="267" t="s">
        <v>10</v>
      </c>
      <c r="C398" s="263">
        <v>-1</v>
      </c>
      <c r="D398" s="264"/>
      <c r="E398" s="263">
        <v>-2</v>
      </c>
      <c r="F398" s="264"/>
      <c r="G398" s="263">
        <v>-3</v>
      </c>
      <c r="H398" s="264"/>
      <c r="I398" s="263">
        <v>-4</v>
      </c>
      <c r="J398" s="264"/>
      <c r="K398" s="263">
        <v>-5</v>
      </c>
      <c r="L398" s="264"/>
      <c r="M398" s="263">
        <v>-6</v>
      </c>
      <c r="N398" s="264"/>
      <c r="O398" s="263" t="s">
        <v>4</v>
      </c>
      <c r="P398" s="264"/>
    </row>
    <row r="399" spans="1:16" ht="15">
      <c r="A399" s="199"/>
      <c r="B399" s="265"/>
      <c r="C399" s="258" t="s">
        <v>5</v>
      </c>
      <c r="D399" s="259"/>
      <c r="E399" s="258" t="s">
        <v>6</v>
      </c>
      <c r="F399" s="259"/>
      <c r="G399" s="258" t="s">
        <v>7</v>
      </c>
      <c r="H399" s="259"/>
      <c r="I399" s="258" t="s">
        <v>7</v>
      </c>
      <c r="J399" s="259"/>
      <c r="K399" s="258" t="s">
        <v>7</v>
      </c>
      <c r="L399" s="259"/>
      <c r="M399" s="258" t="s">
        <v>5</v>
      </c>
      <c r="N399" s="259"/>
      <c r="O399" s="258" t="s">
        <v>8</v>
      </c>
      <c r="P399" s="259"/>
    </row>
    <row r="400" spans="1:16" ht="15">
      <c r="A400" s="265"/>
      <c r="B400" s="265"/>
      <c r="C400" s="258" t="s">
        <v>25</v>
      </c>
      <c r="D400" s="259"/>
      <c r="E400" s="258" t="s">
        <v>158</v>
      </c>
      <c r="F400" s="259"/>
      <c r="G400" s="258" t="s">
        <v>155</v>
      </c>
      <c r="H400" s="259"/>
      <c r="I400" s="258" t="s">
        <v>156</v>
      </c>
      <c r="J400" s="259"/>
      <c r="K400" s="258" t="s">
        <v>12</v>
      </c>
      <c r="L400" s="259"/>
      <c r="M400" s="258" t="s">
        <v>11</v>
      </c>
      <c r="N400" s="259"/>
      <c r="O400" s="258"/>
      <c r="P400" s="259"/>
    </row>
    <row r="401" spans="1:16" ht="15.75" thickBot="1">
      <c r="A401" s="266"/>
      <c r="B401" s="266"/>
      <c r="C401" s="260" t="s">
        <v>157</v>
      </c>
      <c r="D401" s="261"/>
      <c r="E401" s="260"/>
      <c r="F401" s="261"/>
      <c r="G401" s="260"/>
      <c r="H401" s="261"/>
      <c r="I401" s="260"/>
      <c r="J401" s="261"/>
      <c r="K401" s="260"/>
      <c r="L401" s="261"/>
      <c r="M401" s="260" t="s">
        <v>13</v>
      </c>
      <c r="N401" s="261"/>
      <c r="O401" s="260"/>
      <c r="P401" s="261"/>
    </row>
    <row r="402" spans="1:16" ht="15.75" thickBot="1">
      <c r="A402" s="12">
        <v>600</v>
      </c>
      <c r="B402" s="13" t="s">
        <v>26</v>
      </c>
      <c r="C402" s="232">
        <v>4899.2</v>
      </c>
      <c r="D402" s="233"/>
      <c r="E402" s="232">
        <v>6200</v>
      </c>
      <c r="F402" s="233"/>
      <c r="G402" s="232">
        <v>7917.6</v>
      </c>
      <c r="H402" s="233"/>
      <c r="I402" s="232"/>
      <c r="J402" s="233"/>
      <c r="K402" s="232">
        <v>7917.6</v>
      </c>
      <c r="L402" s="233"/>
      <c r="M402" s="232">
        <v>6389.7</v>
      </c>
      <c r="N402" s="233"/>
      <c r="O402" s="246">
        <f>M402-K402</f>
        <v>-1527.9000000000005</v>
      </c>
      <c r="P402" s="247"/>
    </row>
    <row r="403" spans="1:16" ht="15.75" thickBot="1">
      <c r="A403" s="12">
        <v>601</v>
      </c>
      <c r="B403" s="13" t="s">
        <v>27</v>
      </c>
      <c r="C403" s="232">
        <v>872.1</v>
      </c>
      <c r="D403" s="233"/>
      <c r="E403" s="232">
        <v>1040</v>
      </c>
      <c r="F403" s="233"/>
      <c r="G403" s="232">
        <v>1144</v>
      </c>
      <c r="H403" s="233"/>
      <c r="I403" s="232"/>
      <c r="J403" s="233"/>
      <c r="K403" s="232">
        <v>1144</v>
      </c>
      <c r="L403" s="233"/>
      <c r="M403" s="232">
        <v>1076.9</v>
      </c>
      <c r="N403" s="233"/>
      <c r="O403" s="246">
        <f aca="true" t="shared" si="20" ref="O403:O408">M403-K403</f>
        <v>-67.09999999999991</v>
      </c>
      <c r="P403" s="247"/>
    </row>
    <row r="404" spans="1:16" ht="15.75" thickBot="1">
      <c r="A404" s="12">
        <v>602</v>
      </c>
      <c r="B404" s="13" t="s">
        <v>28</v>
      </c>
      <c r="C404" s="232">
        <v>20</v>
      </c>
      <c r="D404" s="233"/>
      <c r="E404" s="232">
        <v>500</v>
      </c>
      <c r="F404" s="233"/>
      <c r="G404" s="232">
        <v>300</v>
      </c>
      <c r="H404" s="233"/>
      <c r="I404" s="232"/>
      <c r="J404" s="233"/>
      <c r="K404" s="232">
        <v>300</v>
      </c>
      <c r="L404" s="233"/>
      <c r="M404" s="232"/>
      <c r="N404" s="233"/>
      <c r="O404" s="246">
        <f t="shared" si="20"/>
        <v>-300</v>
      </c>
      <c r="P404" s="247"/>
    </row>
    <row r="405" spans="1:16" ht="15.75" thickBot="1">
      <c r="A405" s="12">
        <v>603</v>
      </c>
      <c r="B405" s="13" t="s">
        <v>29</v>
      </c>
      <c r="C405" s="232"/>
      <c r="D405" s="233"/>
      <c r="E405" s="232"/>
      <c r="F405" s="233"/>
      <c r="G405" s="232"/>
      <c r="H405" s="233"/>
      <c r="I405" s="232"/>
      <c r="J405" s="233"/>
      <c r="K405" s="232"/>
      <c r="L405" s="233"/>
      <c r="M405" s="232"/>
      <c r="N405" s="233"/>
      <c r="O405" s="246">
        <f t="shared" si="20"/>
        <v>0</v>
      </c>
      <c r="P405" s="247"/>
    </row>
    <row r="406" spans="1:16" ht="15.75" thickBot="1">
      <c r="A406" s="12">
        <v>604</v>
      </c>
      <c r="B406" s="13" t="s">
        <v>30</v>
      </c>
      <c r="C406" s="232"/>
      <c r="D406" s="233"/>
      <c r="E406" s="232"/>
      <c r="F406" s="233"/>
      <c r="G406" s="232"/>
      <c r="H406" s="233"/>
      <c r="I406" s="232"/>
      <c r="J406" s="233"/>
      <c r="K406" s="232"/>
      <c r="L406" s="233"/>
      <c r="M406" s="232"/>
      <c r="N406" s="233"/>
      <c r="O406" s="246">
        <f t="shared" si="20"/>
        <v>0</v>
      </c>
      <c r="P406" s="247"/>
    </row>
    <row r="407" spans="1:16" ht="15.75" thickBot="1">
      <c r="A407" s="12">
        <v>605</v>
      </c>
      <c r="B407" s="13" t="s">
        <v>31</v>
      </c>
      <c r="C407" s="232"/>
      <c r="D407" s="233"/>
      <c r="E407" s="232"/>
      <c r="F407" s="233"/>
      <c r="G407" s="232"/>
      <c r="H407" s="233"/>
      <c r="I407" s="232"/>
      <c r="J407" s="233"/>
      <c r="K407" s="232"/>
      <c r="L407" s="233"/>
      <c r="M407" s="232"/>
      <c r="N407" s="233"/>
      <c r="O407" s="246">
        <f t="shared" si="20"/>
        <v>0</v>
      </c>
      <c r="P407" s="247"/>
    </row>
    <row r="408" spans="1:16" ht="15.75" thickBot="1">
      <c r="A408" s="12">
        <v>606</v>
      </c>
      <c r="B408" s="13" t="s">
        <v>32</v>
      </c>
      <c r="C408" s="232"/>
      <c r="D408" s="233"/>
      <c r="E408" s="232">
        <v>110</v>
      </c>
      <c r="F408" s="233"/>
      <c r="G408" s="232">
        <v>120</v>
      </c>
      <c r="H408" s="233"/>
      <c r="I408" s="232"/>
      <c r="J408" s="233"/>
      <c r="K408" s="232">
        <v>120</v>
      </c>
      <c r="L408" s="233"/>
      <c r="M408" s="232">
        <v>30</v>
      </c>
      <c r="N408" s="233"/>
      <c r="O408" s="246">
        <f t="shared" si="20"/>
        <v>-90</v>
      </c>
      <c r="P408" s="247"/>
    </row>
    <row r="409" spans="1:16" ht="15.75" thickBot="1">
      <c r="A409" s="14" t="s">
        <v>33</v>
      </c>
      <c r="B409" s="15" t="s">
        <v>34</v>
      </c>
      <c r="C409" s="254">
        <f>C402+C403+C404+C406+C408</f>
        <v>5791.3</v>
      </c>
      <c r="D409" s="255"/>
      <c r="E409" s="254">
        <f>E402+E403+E404+E406+E408</f>
        <v>7850</v>
      </c>
      <c r="F409" s="255"/>
      <c r="G409" s="254">
        <f>G402+G403+G404+G406+G408</f>
        <v>9481.6</v>
      </c>
      <c r="H409" s="255"/>
      <c r="I409" s="254">
        <f>I402+I403+I404+I406+I408</f>
        <v>0</v>
      </c>
      <c r="J409" s="255"/>
      <c r="K409" s="254">
        <f>K402+K403+K404+K406+K408</f>
        <v>9481.6</v>
      </c>
      <c r="L409" s="255"/>
      <c r="M409" s="254">
        <f>M402+M403+M404+M406+M408</f>
        <v>7496.6</v>
      </c>
      <c r="N409" s="255"/>
      <c r="O409" s="256">
        <f aca="true" t="shared" si="21" ref="O409:O416">M409-K409</f>
        <v>-1985</v>
      </c>
      <c r="P409" s="257"/>
    </row>
    <row r="410" spans="1:16" ht="15.75" thickBot="1">
      <c r="A410" s="12">
        <v>230</v>
      </c>
      <c r="B410" s="13" t="s">
        <v>35</v>
      </c>
      <c r="C410" s="232"/>
      <c r="D410" s="233"/>
      <c r="E410" s="232"/>
      <c r="F410" s="233"/>
      <c r="G410" s="232">
        <f>I410</f>
        <v>0</v>
      </c>
      <c r="H410" s="233"/>
      <c r="I410" s="232"/>
      <c r="J410" s="233"/>
      <c r="K410" s="232">
        <f>I410</f>
        <v>0</v>
      </c>
      <c r="L410" s="233"/>
      <c r="M410" s="232"/>
      <c r="N410" s="233"/>
      <c r="O410" s="246">
        <f t="shared" si="21"/>
        <v>0</v>
      </c>
      <c r="P410" s="247"/>
    </row>
    <row r="411" spans="1:16" ht="15.75" thickBot="1">
      <c r="A411" s="12">
        <v>231</v>
      </c>
      <c r="B411" s="13" t="s">
        <v>36</v>
      </c>
      <c r="C411" s="232"/>
      <c r="D411" s="233"/>
      <c r="E411" s="232"/>
      <c r="F411" s="233"/>
      <c r="G411" s="232">
        <f>I411</f>
        <v>0</v>
      </c>
      <c r="H411" s="233"/>
      <c r="I411" s="232"/>
      <c r="J411" s="233"/>
      <c r="K411" s="232">
        <f>I411</f>
        <v>0</v>
      </c>
      <c r="L411" s="233"/>
      <c r="M411" s="232"/>
      <c r="N411" s="233"/>
      <c r="O411" s="246">
        <f t="shared" si="21"/>
        <v>0</v>
      </c>
      <c r="P411" s="247"/>
    </row>
    <row r="412" spans="1:16" ht="15.75" thickBot="1">
      <c r="A412" s="12">
        <v>232</v>
      </c>
      <c r="B412" s="13" t="s">
        <v>37</v>
      </c>
      <c r="C412" s="232"/>
      <c r="D412" s="233"/>
      <c r="E412" s="232"/>
      <c r="F412" s="233"/>
      <c r="G412" s="232">
        <f>I412</f>
        <v>0</v>
      </c>
      <c r="H412" s="233"/>
      <c r="I412" s="232"/>
      <c r="J412" s="233"/>
      <c r="K412" s="232">
        <f>I412</f>
        <v>0</v>
      </c>
      <c r="L412" s="233"/>
      <c r="M412" s="232"/>
      <c r="N412" s="233"/>
      <c r="O412" s="246">
        <f t="shared" si="21"/>
        <v>0</v>
      </c>
      <c r="P412" s="247"/>
    </row>
    <row r="413" spans="1:16" ht="15.75" thickBot="1">
      <c r="A413" s="16" t="s">
        <v>38</v>
      </c>
      <c r="B413" s="17" t="s">
        <v>39</v>
      </c>
      <c r="C413" s="248">
        <f>C410+C411</f>
        <v>0</v>
      </c>
      <c r="D413" s="249"/>
      <c r="E413" s="248">
        <f>E410+E411</f>
        <v>0</v>
      </c>
      <c r="F413" s="249"/>
      <c r="G413" s="248">
        <f>G410+G411</f>
        <v>0</v>
      </c>
      <c r="H413" s="249"/>
      <c r="I413" s="248">
        <f>I410+I411</f>
        <v>0</v>
      </c>
      <c r="J413" s="249"/>
      <c r="K413" s="248">
        <f>K410+K411</f>
        <v>0</v>
      </c>
      <c r="L413" s="249"/>
      <c r="M413" s="248">
        <f>M410+M411</f>
        <v>0</v>
      </c>
      <c r="N413" s="249"/>
      <c r="O413" s="250">
        <f t="shared" si="21"/>
        <v>0</v>
      </c>
      <c r="P413" s="251"/>
    </row>
    <row r="414" spans="1:16" ht="15.75" thickBot="1">
      <c r="A414" s="12">
        <v>230</v>
      </c>
      <c r="B414" s="13" t="s">
        <v>35</v>
      </c>
      <c r="C414" s="252"/>
      <c r="D414" s="253"/>
      <c r="E414" s="252"/>
      <c r="F414" s="253"/>
      <c r="G414" s="252"/>
      <c r="H414" s="253"/>
      <c r="I414" s="252"/>
      <c r="J414" s="253"/>
      <c r="K414" s="252"/>
      <c r="L414" s="253"/>
      <c r="M414" s="252"/>
      <c r="N414" s="253"/>
      <c r="O414" s="246">
        <f t="shared" si="21"/>
        <v>0</v>
      </c>
      <c r="P414" s="247"/>
    </row>
    <row r="415" spans="1:16" ht="15.75" thickBot="1">
      <c r="A415" s="12">
        <v>231</v>
      </c>
      <c r="B415" s="13" t="s">
        <v>36</v>
      </c>
      <c r="C415" s="252"/>
      <c r="D415" s="253"/>
      <c r="E415" s="252"/>
      <c r="F415" s="253"/>
      <c r="G415" s="252"/>
      <c r="H415" s="253"/>
      <c r="I415" s="252"/>
      <c r="J415" s="253"/>
      <c r="K415" s="252"/>
      <c r="L415" s="253"/>
      <c r="M415" s="252"/>
      <c r="N415" s="253"/>
      <c r="O415" s="246">
        <f t="shared" si="21"/>
        <v>0</v>
      </c>
      <c r="P415" s="247"/>
    </row>
    <row r="416" spans="1:16" ht="15.75" thickBot="1">
      <c r="A416" s="12">
        <v>232</v>
      </c>
      <c r="B416" s="13" t="s">
        <v>37</v>
      </c>
      <c r="C416" s="252"/>
      <c r="D416" s="253"/>
      <c r="E416" s="252"/>
      <c r="F416" s="253"/>
      <c r="G416" s="252"/>
      <c r="H416" s="253"/>
      <c r="I416" s="252"/>
      <c r="J416" s="253"/>
      <c r="K416" s="252"/>
      <c r="L416" s="253"/>
      <c r="M416" s="252"/>
      <c r="N416" s="253"/>
      <c r="O416" s="246">
        <f t="shared" si="21"/>
        <v>0</v>
      </c>
      <c r="P416" s="247"/>
    </row>
    <row r="417" spans="1:16" ht="15.75" thickBot="1">
      <c r="A417" s="16" t="s">
        <v>38</v>
      </c>
      <c r="B417" s="17" t="s">
        <v>40</v>
      </c>
      <c r="C417" s="248">
        <v>0</v>
      </c>
      <c r="D417" s="249"/>
      <c r="E417" s="248">
        <v>0</v>
      </c>
      <c r="F417" s="249"/>
      <c r="G417" s="248">
        <v>0</v>
      </c>
      <c r="H417" s="249"/>
      <c r="I417" s="248">
        <v>0</v>
      </c>
      <c r="J417" s="249"/>
      <c r="K417" s="248">
        <v>0</v>
      </c>
      <c r="L417" s="249"/>
      <c r="M417" s="248">
        <v>0</v>
      </c>
      <c r="N417" s="249"/>
      <c r="O417" s="250">
        <v>0</v>
      </c>
      <c r="P417" s="251"/>
    </row>
    <row r="418" spans="1:16" ht="15.75" thickBot="1">
      <c r="A418" s="14" t="s">
        <v>41</v>
      </c>
      <c r="B418" s="18" t="s">
        <v>42</v>
      </c>
      <c r="C418" s="236">
        <f>C413+C417</f>
        <v>0</v>
      </c>
      <c r="D418" s="237"/>
      <c r="E418" s="236">
        <f>E413+E417</f>
        <v>0</v>
      </c>
      <c r="F418" s="237"/>
      <c r="G418" s="236">
        <f>G413+G417</f>
        <v>0</v>
      </c>
      <c r="H418" s="237"/>
      <c r="I418" s="236">
        <f>I413+I417</f>
        <v>0</v>
      </c>
      <c r="J418" s="237"/>
      <c r="K418" s="236">
        <f>K413+K417</f>
        <v>0</v>
      </c>
      <c r="L418" s="237"/>
      <c r="M418" s="236">
        <f>M413+M417</f>
        <v>0</v>
      </c>
      <c r="N418" s="237"/>
      <c r="O418" s="236">
        <f>M418-K418</f>
        <v>0</v>
      </c>
      <c r="P418" s="237"/>
    </row>
    <row r="419" spans="1:16" ht="15.75" thickBot="1">
      <c r="A419" s="236" t="s">
        <v>152</v>
      </c>
      <c r="B419" s="238"/>
      <c r="C419" s="236">
        <f>C409+C418</f>
        <v>5791.3</v>
      </c>
      <c r="D419" s="237"/>
      <c r="E419" s="236">
        <f>E409+E418</f>
        <v>7850</v>
      </c>
      <c r="F419" s="237"/>
      <c r="G419" s="236">
        <f>G409+G418</f>
        <v>9481.6</v>
      </c>
      <c r="H419" s="237"/>
      <c r="I419" s="236">
        <f>I409+I418</f>
        <v>0</v>
      </c>
      <c r="J419" s="237"/>
      <c r="K419" s="236">
        <f>K409+K418</f>
        <v>9481.6</v>
      </c>
      <c r="L419" s="237"/>
      <c r="M419" s="236">
        <f>M409+M418</f>
        <v>7496.6</v>
      </c>
      <c r="N419" s="237"/>
      <c r="O419" s="236">
        <f>M419-K419</f>
        <v>-1985</v>
      </c>
      <c r="P419" s="237"/>
    </row>
    <row r="420" spans="1:16" ht="45.75" thickBot="1">
      <c r="A420" s="8" t="s">
        <v>43</v>
      </c>
      <c r="B420" s="19" t="s">
        <v>17</v>
      </c>
      <c r="C420" s="239" t="s">
        <v>44</v>
      </c>
      <c r="D420" s="240"/>
      <c r="E420" s="240"/>
      <c r="F420" s="241"/>
      <c r="G420" s="242" t="s">
        <v>17</v>
      </c>
      <c r="H420" s="243"/>
      <c r="I420" s="232" t="s">
        <v>160</v>
      </c>
      <c r="J420" s="233"/>
      <c r="K420" s="232"/>
      <c r="L420" s="233"/>
      <c r="M420" s="244"/>
      <c r="N420" s="245"/>
      <c r="O420" s="245"/>
      <c r="P420" s="245"/>
    </row>
    <row r="421" spans="1:16" ht="15.75" thickBot="1">
      <c r="A421" s="8"/>
      <c r="B421" s="19" t="s">
        <v>18</v>
      </c>
      <c r="C421" s="239"/>
      <c r="D421" s="240"/>
      <c r="E421" s="240"/>
      <c r="F421" s="241"/>
      <c r="G421" s="242" t="s">
        <v>18</v>
      </c>
      <c r="H421" s="243"/>
      <c r="I421" s="232"/>
      <c r="J421" s="233"/>
      <c r="K421" s="232"/>
      <c r="L421" s="233"/>
      <c r="M421" s="234"/>
      <c r="N421" s="235"/>
      <c r="O421" s="235"/>
      <c r="P421" s="235"/>
    </row>
    <row r="422" spans="1:16" ht="15.75" thickBot="1">
      <c r="A422" s="8"/>
      <c r="B422" s="19" t="s">
        <v>45</v>
      </c>
      <c r="C422" s="239"/>
      <c r="D422" s="240"/>
      <c r="E422" s="240"/>
      <c r="F422" s="241"/>
      <c r="G422" s="242" t="s">
        <v>45</v>
      </c>
      <c r="H422" s="243"/>
      <c r="I422" s="232" t="s">
        <v>161</v>
      </c>
      <c r="J422" s="233"/>
      <c r="K422" s="232"/>
      <c r="L422" s="233"/>
      <c r="M422" s="234"/>
      <c r="N422" s="235"/>
      <c r="O422" s="235"/>
      <c r="P422" s="235"/>
    </row>
    <row r="431" spans="1:4" ht="15.75">
      <c r="A431" s="191" t="s">
        <v>149</v>
      </c>
      <c r="B431" s="191"/>
      <c r="C431" s="191"/>
      <c r="D431" s="191"/>
    </row>
    <row r="432" spans="1:16" ht="15.75" thickBot="1">
      <c r="A432" s="195"/>
      <c r="B432" s="196"/>
      <c r="C432" s="269"/>
      <c r="D432" s="269"/>
      <c r="E432" s="272"/>
      <c r="F432" s="272"/>
      <c r="G432" s="272"/>
      <c r="H432" s="272"/>
      <c r="I432" s="276"/>
      <c r="J432" s="276"/>
      <c r="K432" s="277"/>
      <c r="L432" s="277"/>
      <c r="M432" s="276"/>
      <c r="N432" s="276"/>
      <c r="O432" s="278" t="s">
        <v>0</v>
      </c>
      <c r="P432" s="278"/>
    </row>
    <row r="433" spans="1:16" ht="15.75" thickBot="1">
      <c r="A433" s="200"/>
      <c r="B433" s="198"/>
      <c r="C433" s="279"/>
      <c r="D433" s="279"/>
      <c r="E433" s="280"/>
      <c r="F433" s="280"/>
      <c r="G433" s="280"/>
      <c r="H433" s="280"/>
      <c r="I433" s="245"/>
      <c r="J433" s="245"/>
      <c r="K433" s="245"/>
      <c r="L433" s="245"/>
      <c r="M433" s="271"/>
      <c r="N433" s="271"/>
      <c r="O433" s="271"/>
      <c r="P433" s="243"/>
    </row>
    <row r="434" spans="1:16" ht="28.5" customHeight="1" thickBot="1">
      <c r="A434" s="8" t="s">
        <v>19</v>
      </c>
      <c r="B434" s="197" t="s">
        <v>159</v>
      </c>
      <c r="C434" s="273"/>
      <c r="D434" s="274"/>
      <c r="E434" s="274"/>
      <c r="F434" s="274"/>
      <c r="G434" s="274"/>
      <c r="H434" s="274"/>
      <c r="I434" s="274"/>
      <c r="J434" s="274"/>
      <c r="K434" s="274"/>
      <c r="L434" s="275"/>
      <c r="M434" s="239" t="s">
        <v>150</v>
      </c>
      <c r="N434" s="241"/>
      <c r="O434" s="232">
        <v>2134001</v>
      </c>
      <c r="P434" s="233"/>
    </row>
    <row r="435" spans="1:16" ht="15.75" thickBot="1">
      <c r="A435" s="8" t="s">
        <v>22</v>
      </c>
      <c r="B435" s="10" t="s">
        <v>183</v>
      </c>
      <c r="C435" s="268"/>
      <c r="D435" s="269"/>
      <c r="E435" s="269"/>
      <c r="F435" s="269"/>
      <c r="G435" s="269"/>
      <c r="H435" s="269"/>
      <c r="I435" s="269"/>
      <c r="J435" s="269"/>
      <c r="K435" s="269"/>
      <c r="L435" s="270"/>
      <c r="M435" s="239" t="s">
        <v>23</v>
      </c>
      <c r="N435" s="241"/>
      <c r="O435" s="232">
        <v>6260</v>
      </c>
      <c r="P435" s="233"/>
    </row>
    <row r="436" spans="1:16" ht="15">
      <c r="A436" s="199" t="s">
        <v>24</v>
      </c>
      <c r="B436" s="267" t="s">
        <v>10</v>
      </c>
      <c r="C436" s="263">
        <v>-1</v>
      </c>
      <c r="D436" s="264"/>
      <c r="E436" s="263">
        <v>-2</v>
      </c>
      <c r="F436" s="264"/>
      <c r="G436" s="263">
        <v>-3</v>
      </c>
      <c r="H436" s="264"/>
      <c r="I436" s="263">
        <v>-4</v>
      </c>
      <c r="J436" s="264"/>
      <c r="K436" s="263">
        <v>-5</v>
      </c>
      <c r="L436" s="264"/>
      <c r="M436" s="263">
        <v>-6</v>
      </c>
      <c r="N436" s="264"/>
      <c r="O436" s="263" t="s">
        <v>4</v>
      </c>
      <c r="P436" s="264"/>
    </row>
    <row r="437" spans="1:16" ht="15">
      <c r="A437" s="199"/>
      <c r="B437" s="265"/>
      <c r="C437" s="258" t="s">
        <v>5</v>
      </c>
      <c r="D437" s="259"/>
      <c r="E437" s="258" t="s">
        <v>6</v>
      </c>
      <c r="F437" s="259"/>
      <c r="G437" s="258" t="s">
        <v>7</v>
      </c>
      <c r="H437" s="259"/>
      <c r="I437" s="258" t="s">
        <v>7</v>
      </c>
      <c r="J437" s="259"/>
      <c r="K437" s="258" t="s">
        <v>7</v>
      </c>
      <c r="L437" s="259"/>
      <c r="M437" s="258" t="s">
        <v>5</v>
      </c>
      <c r="N437" s="259"/>
      <c r="O437" s="258" t="s">
        <v>8</v>
      </c>
      <c r="P437" s="259"/>
    </row>
    <row r="438" spans="1:16" ht="15">
      <c r="A438" s="265"/>
      <c r="B438" s="265"/>
      <c r="C438" s="258" t="s">
        <v>25</v>
      </c>
      <c r="D438" s="259"/>
      <c r="E438" s="258" t="s">
        <v>158</v>
      </c>
      <c r="F438" s="259"/>
      <c r="G438" s="258" t="s">
        <v>155</v>
      </c>
      <c r="H438" s="259"/>
      <c r="I438" s="258" t="s">
        <v>156</v>
      </c>
      <c r="J438" s="259"/>
      <c r="K438" s="258" t="s">
        <v>12</v>
      </c>
      <c r="L438" s="259"/>
      <c r="M438" s="258" t="s">
        <v>11</v>
      </c>
      <c r="N438" s="259"/>
      <c r="O438" s="258"/>
      <c r="P438" s="259"/>
    </row>
    <row r="439" spans="1:16" ht="15.75" thickBot="1">
      <c r="A439" s="266"/>
      <c r="B439" s="266"/>
      <c r="C439" s="260" t="s">
        <v>157</v>
      </c>
      <c r="D439" s="261"/>
      <c r="E439" s="260"/>
      <c r="F439" s="261"/>
      <c r="G439" s="260"/>
      <c r="H439" s="261"/>
      <c r="I439" s="260"/>
      <c r="J439" s="261"/>
      <c r="K439" s="260"/>
      <c r="L439" s="261"/>
      <c r="M439" s="260" t="s">
        <v>13</v>
      </c>
      <c r="N439" s="261"/>
      <c r="O439" s="260"/>
      <c r="P439" s="261"/>
    </row>
    <row r="440" spans="1:16" ht="15.75" thickBot="1">
      <c r="A440" s="12">
        <v>600</v>
      </c>
      <c r="B440" s="13" t="s">
        <v>26</v>
      </c>
      <c r="C440" s="232">
        <v>7687.2</v>
      </c>
      <c r="D440" s="233"/>
      <c r="E440" s="232">
        <v>8230</v>
      </c>
      <c r="F440" s="233"/>
      <c r="G440" s="232">
        <v>10374.4</v>
      </c>
      <c r="H440" s="233"/>
      <c r="I440" s="232"/>
      <c r="J440" s="233"/>
      <c r="K440" s="232">
        <v>10374.4</v>
      </c>
      <c r="L440" s="233"/>
      <c r="M440" s="232">
        <v>7991.3</v>
      </c>
      <c r="N440" s="233"/>
      <c r="O440" s="246">
        <f>M440-K440</f>
        <v>-2383.0999999999995</v>
      </c>
      <c r="P440" s="247"/>
    </row>
    <row r="441" spans="1:16" ht="15.75" thickBot="1">
      <c r="A441" s="12">
        <v>601</v>
      </c>
      <c r="B441" s="13" t="s">
        <v>27</v>
      </c>
      <c r="C441" s="232">
        <v>1283.5</v>
      </c>
      <c r="D441" s="233"/>
      <c r="E441" s="232">
        <v>1385</v>
      </c>
      <c r="F441" s="233"/>
      <c r="G441" s="232">
        <v>1615</v>
      </c>
      <c r="H441" s="233"/>
      <c r="I441" s="232"/>
      <c r="J441" s="233"/>
      <c r="K441" s="232">
        <v>1615</v>
      </c>
      <c r="L441" s="233"/>
      <c r="M441" s="232">
        <v>1571.2</v>
      </c>
      <c r="N441" s="233"/>
      <c r="O441" s="246">
        <f aca="true" t="shared" si="22" ref="O441:O446">M441-K441</f>
        <v>-43.799999999999955</v>
      </c>
      <c r="P441" s="247"/>
    </row>
    <row r="442" spans="1:16" ht="15.75" thickBot="1">
      <c r="A442" s="12">
        <v>602</v>
      </c>
      <c r="B442" s="13" t="s">
        <v>28</v>
      </c>
      <c r="C442" s="232">
        <v>1559.6</v>
      </c>
      <c r="D442" s="233"/>
      <c r="E442" s="232">
        <v>2500</v>
      </c>
      <c r="F442" s="233"/>
      <c r="G442" s="232">
        <v>2750</v>
      </c>
      <c r="H442" s="233"/>
      <c r="I442" s="232"/>
      <c r="J442" s="233"/>
      <c r="K442" s="232">
        <v>2750</v>
      </c>
      <c r="L442" s="233"/>
      <c r="M442" s="232">
        <v>930</v>
      </c>
      <c r="N442" s="233"/>
      <c r="O442" s="246">
        <f t="shared" si="22"/>
        <v>-1820</v>
      </c>
      <c r="P442" s="247"/>
    </row>
    <row r="443" spans="1:16" ht="15.75" thickBot="1">
      <c r="A443" s="12">
        <v>603</v>
      </c>
      <c r="B443" s="13" t="s">
        <v>29</v>
      </c>
      <c r="C443" s="232"/>
      <c r="D443" s="233"/>
      <c r="E443" s="232"/>
      <c r="F443" s="233"/>
      <c r="G443" s="232"/>
      <c r="H443" s="233"/>
      <c r="I443" s="232"/>
      <c r="J443" s="233"/>
      <c r="K443" s="232"/>
      <c r="L443" s="233"/>
      <c r="M443" s="232"/>
      <c r="N443" s="233"/>
      <c r="O443" s="246">
        <f t="shared" si="22"/>
        <v>0</v>
      </c>
      <c r="P443" s="247"/>
    </row>
    <row r="444" spans="1:16" ht="15.75" thickBot="1">
      <c r="A444" s="12">
        <v>604</v>
      </c>
      <c r="B444" s="13" t="s">
        <v>30</v>
      </c>
      <c r="C444" s="232"/>
      <c r="D444" s="233"/>
      <c r="E444" s="232"/>
      <c r="F444" s="233"/>
      <c r="G444" s="232"/>
      <c r="H444" s="233"/>
      <c r="I444" s="232"/>
      <c r="J444" s="233"/>
      <c r="K444" s="232"/>
      <c r="L444" s="233"/>
      <c r="M444" s="232"/>
      <c r="N444" s="233"/>
      <c r="O444" s="246">
        <f t="shared" si="22"/>
        <v>0</v>
      </c>
      <c r="P444" s="247"/>
    </row>
    <row r="445" spans="1:16" ht="15.75" thickBot="1">
      <c r="A445" s="12">
        <v>605</v>
      </c>
      <c r="B445" s="13" t="s">
        <v>31</v>
      </c>
      <c r="C445" s="232"/>
      <c r="D445" s="233"/>
      <c r="E445" s="232"/>
      <c r="F445" s="233"/>
      <c r="G445" s="232"/>
      <c r="H445" s="233"/>
      <c r="I445" s="232"/>
      <c r="J445" s="233"/>
      <c r="K445" s="232"/>
      <c r="L445" s="233"/>
      <c r="M445" s="232"/>
      <c r="N445" s="233"/>
      <c r="O445" s="246">
        <f t="shared" si="22"/>
        <v>0</v>
      </c>
      <c r="P445" s="247"/>
    </row>
    <row r="446" spans="1:16" ht="15.75" thickBot="1">
      <c r="A446" s="12">
        <v>606</v>
      </c>
      <c r="B446" s="13" t="s">
        <v>32</v>
      </c>
      <c r="C446" s="232"/>
      <c r="D446" s="233"/>
      <c r="E446" s="232">
        <v>210</v>
      </c>
      <c r="F446" s="233"/>
      <c r="G446" s="232">
        <v>262</v>
      </c>
      <c r="H446" s="233"/>
      <c r="I446" s="232"/>
      <c r="J446" s="233"/>
      <c r="K446" s="232">
        <v>262</v>
      </c>
      <c r="L446" s="233"/>
      <c r="M446" s="232">
        <v>87.1</v>
      </c>
      <c r="N446" s="233"/>
      <c r="O446" s="246">
        <f t="shared" si="22"/>
        <v>-174.9</v>
      </c>
      <c r="P446" s="247"/>
    </row>
    <row r="447" spans="1:16" ht="15.75" thickBot="1">
      <c r="A447" s="14" t="s">
        <v>33</v>
      </c>
      <c r="B447" s="15" t="s">
        <v>34</v>
      </c>
      <c r="C447" s="254">
        <f>C440+C441+C442+C444+C446</f>
        <v>10530.300000000001</v>
      </c>
      <c r="D447" s="255"/>
      <c r="E447" s="254">
        <f>E440+E441+E442+E444+E446</f>
        <v>12325</v>
      </c>
      <c r="F447" s="255"/>
      <c r="G447" s="254">
        <f>G440+G441+G442+G444+G446</f>
        <v>15001.4</v>
      </c>
      <c r="H447" s="255"/>
      <c r="I447" s="254">
        <f>I440+I441+I442+I444+I446</f>
        <v>0</v>
      </c>
      <c r="J447" s="255"/>
      <c r="K447" s="254">
        <f>K440+K441+K442+K444+K446</f>
        <v>15001.4</v>
      </c>
      <c r="L447" s="255"/>
      <c r="M447" s="254">
        <f>M440+M441+M442+M444+M446</f>
        <v>10579.6</v>
      </c>
      <c r="N447" s="255"/>
      <c r="O447" s="256">
        <f aca="true" t="shared" si="23" ref="O447:O454">M447-K447</f>
        <v>-4421.799999999999</v>
      </c>
      <c r="P447" s="257"/>
    </row>
    <row r="448" spans="1:16" ht="15.75" thickBot="1">
      <c r="A448" s="12">
        <v>230</v>
      </c>
      <c r="B448" s="13" t="s">
        <v>35</v>
      </c>
      <c r="C448" s="232"/>
      <c r="D448" s="233"/>
      <c r="E448" s="232"/>
      <c r="F448" s="233"/>
      <c r="G448" s="232">
        <f>I448</f>
        <v>0</v>
      </c>
      <c r="H448" s="233"/>
      <c r="I448" s="232"/>
      <c r="J448" s="233"/>
      <c r="K448" s="232">
        <f>I448</f>
        <v>0</v>
      </c>
      <c r="L448" s="233"/>
      <c r="M448" s="232"/>
      <c r="N448" s="233"/>
      <c r="O448" s="246">
        <f t="shared" si="23"/>
        <v>0</v>
      </c>
      <c r="P448" s="247"/>
    </row>
    <row r="449" spans="1:16" ht="15.75" thickBot="1">
      <c r="A449" s="12">
        <v>231</v>
      </c>
      <c r="B449" s="13" t="s">
        <v>36</v>
      </c>
      <c r="C449" s="232"/>
      <c r="D449" s="233"/>
      <c r="E449" s="232">
        <v>1295</v>
      </c>
      <c r="F449" s="233"/>
      <c r="G449" s="232">
        <v>12000</v>
      </c>
      <c r="H449" s="233"/>
      <c r="I449" s="232"/>
      <c r="J449" s="233"/>
      <c r="K449" s="232">
        <v>12000</v>
      </c>
      <c r="L449" s="233"/>
      <c r="M449" s="232"/>
      <c r="N449" s="233"/>
      <c r="O449" s="246">
        <f t="shared" si="23"/>
        <v>-12000</v>
      </c>
      <c r="P449" s="247"/>
    </row>
    <row r="450" spans="1:16" ht="15.75" thickBot="1">
      <c r="A450" s="12">
        <v>232</v>
      </c>
      <c r="B450" s="13" t="s">
        <v>37</v>
      </c>
      <c r="C450" s="232"/>
      <c r="D450" s="233"/>
      <c r="E450" s="232"/>
      <c r="F450" s="233"/>
      <c r="G450" s="232">
        <f>I450</f>
        <v>0</v>
      </c>
      <c r="H450" s="233"/>
      <c r="I450" s="232"/>
      <c r="J450" s="233"/>
      <c r="K450" s="232">
        <f>I450</f>
        <v>0</v>
      </c>
      <c r="L450" s="233"/>
      <c r="M450" s="232"/>
      <c r="N450" s="233"/>
      <c r="O450" s="246">
        <f t="shared" si="23"/>
        <v>0</v>
      </c>
      <c r="P450" s="247"/>
    </row>
    <row r="451" spans="1:16" ht="15.75" thickBot="1">
      <c r="A451" s="16" t="s">
        <v>38</v>
      </c>
      <c r="B451" s="17" t="s">
        <v>39</v>
      </c>
      <c r="C451" s="248">
        <f>C448+C449</f>
        <v>0</v>
      </c>
      <c r="D451" s="249"/>
      <c r="E451" s="248">
        <f>E448+E449</f>
        <v>1295</v>
      </c>
      <c r="F451" s="249"/>
      <c r="G451" s="248">
        <f>G448+G449</f>
        <v>12000</v>
      </c>
      <c r="H451" s="249"/>
      <c r="I451" s="248">
        <f>I448+I449</f>
        <v>0</v>
      </c>
      <c r="J451" s="249"/>
      <c r="K451" s="248">
        <f>K448+K449</f>
        <v>12000</v>
      </c>
      <c r="L451" s="249"/>
      <c r="M451" s="248">
        <f>M448+M449</f>
        <v>0</v>
      </c>
      <c r="N451" s="249"/>
      <c r="O451" s="250">
        <f t="shared" si="23"/>
        <v>-12000</v>
      </c>
      <c r="P451" s="251"/>
    </row>
    <row r="452" spans="1:16" ht="15.75" thickBot="1">
      <c r="A452" s="12">
        <v>230</v>
      </c>
      <c r="B452" s="13" t="s">
        <v>35</v>
      </c>
      <c r="C452" s="252"/>
      <c r="D452" s="253"/>
      <c r="E452" s="252"/>
      <c r="F452" s="253"/>
      <c r="G452" s="252"/>
      <c r="H452" s="253"/>
      <c r="I452" s="252"/>
      <c r="J452" s="253"/>
      <c r="K452" s="252"/>
      <c r="L452" s="253"/>
      <c r="M452" s="252"/>
      <c r="N452" s="253"/>
      <c r="O452" s="246">
        <f t="shared" si="23"/>
        <v>0</v>
      </c>
      <c r="P452" s="247"/>
    </row>
    <row r="453" spans="1:16" ht="15.75" thickBot="1">
      <c r="A453" s="12">
        <v>231</v>
      </c>
      <c r="B453" s="13" t="s">
        <v>36</v>
      </c>
      <c r="C453" s="252"/>
      <c r="D453" s="253"/>
      <c r="E453" s="252"/>
      <c r="F453" s="253"/>
      <c r="G453" s="252"/>
      <c r="H453" s="253"/>
      <c r="I453" s="252"/>
      <c r="J453" s="253"/>
      <c r="K453" s="252"/>
      <c r="L453" s="253"/>
      <c r="M453" s="252"/>
      <c r="N453" s="253"/>
      <c r="O453" s="246">
        <f t="shared" si="23"/>
        <v>0</v>
      </c>
      <c r="P453" s="247"/>
    </row>
    <row r="454" spans="1:16" ht="15.75" thickBot="1">
      <c r="A454" s="12">
        <v>232</v>
      </c>
      <c r="B454" s="13" t="s">
        <v>37</v>
      </c>
      <c r="C454" s="252"/>
      <c r="D454" s="253"/>
      <c r="E454" s="252"/>
      <c r="F454" s="253"/>
      <c r="G454" s="252"/>
      <c r="H454" s="253"/>
      <c r="I454" s="252"/>
      <c r="J454" s="253"/>
      <c r="K454" s="252"/>
      <c r="L454" s="253"/>
      <c r="M454" s="252"/>
      <c r="N454" s="253"/>
      <c r="O454" s="246">
        <f t="shared" si="23"/>
        <v>0</v>
      </c>
      <c r="P454" s="247"/>
    </row>
    <row r="455" spans="1:16" ht="15.75" thickBot="1">
      <c r="A455" s="16" t="s">
        <v>38</v>
      </c>
      <c r="B455" s="17" t="s">
        <v>40</v>
      </c>
      <c r="C455" s="248">
        <v>0</v>
      </c>
      <c r="D455" s="249"/>
      <c r="E455" s="248">
        <v>0</v>
      </c>
      <c r="F455" s="249"/>
      <c r="G455" s="248">
        <v>0</v>
      </c>
      <c r="H455" s="249"/>
      <c r="I455" s="248">
        <v>0</v>
      </c>
      <c r="J455" s="249"/>
      <c r="K455" s="248">
        <v>0</v>
      </c>
      <c r="L455" s="249"/>
      <c r="M455" s="248">
        <v>0</v>
      </c>
      <c r="N455" s="249"/>
      <c r="O455" s="250">
        <v>0</v>
      </c>
      <c r="P455" s="251"/>
    </row>
    <row r="456" spans="1:16" ht="15.75" thickBot="1">
      <c r="A456" s="14" t="s">
        <v>41</v>
      </c>
      <c r="B456" s="18" t="s">
        <v>42</v>
      </c>
      <c r="C456" s="236">
        <f>C451+C455</f>
        <v>0</v>
      </c>
      <c r="D456" s="237"/>
      <c r="E456" s="236">
        <f>E451+E455</f>
        <v>1295</v>
      </c>
      <c r="F456" s="237"/>
      <c r="G456" s="236">
        <f>G451+G455</f>
        <v>12000</v>
      </c>
      <c r="H456" s="237"/>
      <c r="I456" s="236">
        <f>I451+I455</f>
        <v>0</v>
      </c>
      <c r="J456" s="237"/>
      <c r="K456" s="236">
        <f>K451+K455</f>
        <v>12000</v>
      </c>
      <c r="L456" s="237"/>
      <c r="M456" s="236">
        <f>M451+M455</f>
        <v>0</v>
      </c>
      <c r="N456" s="237"/>
      <c r="O456" s="236">
        <f>M456-K456</f>
        <v>-12000</v>
      </c>
      <c r="P456" s="237"/>
    </row>
    <row r="457" spans="1:16" ht="15.75" thickBot="1">
      <c r="A457" s="236" t="s">
        <v>152</v>
      </c>
      <c r="B457" s="238"/>
      <c r="C457" s="236">
        <f>C447+C456</f>
        <v>10530.300000000001</v>
      </c>
      <c r="D457" s="237"/>
      <c r="E457" s="236">
        <f>E447+E456</f>
        <v>13620</v>
      </c>
      <c r="F457" s="237"/>
      <c r="G457" s="236">
        <f>G447+G456</f>
        <v>27001.4</v>
      </c>
      <c r="H457" s="237"/>
      <c r="I457" s="236">
        <f>I447+I456</f>
        <v>0</v>
      </c>
      <c r="J457" s="237"/>
      <c r="K457" s="236">
        <f>K447+K456</f>
        <v>27001.4</v>
      </c>
      <c r="L457" s="237"/>
      <c r="M457" s="236">
        <f>M447+M456</f>
        <v>10579.6</v>
      </c>
      <c r="N457" s="237"/>
      <c r="O457" s="236">
        <f>M457-K457</f>
        <v>-16421.800000000003</v>
      </c>
      <c r="P457" s="237"/>
    </row>
    <row r="458" spans="1:16" ht="45.75" thickBot="1">
      <c r="A458" s="8" t="s">
        <v>43</v>
      </c>
      <c r="B458" s="19" t="s">
        <v>17</v>
      </c>
      <c r="C458" s="239" t="s">
        <v>44</v>
      </c>
      <c r="D458" s="240"/>
      <c r="E458" s="240"/>
      <c r="F458" s="241"/>
      <c r="G458" s="242" t="s">
        <v>17</v>
      </c>
      <c r="H458" s="243"/>
      <c r="I458" s="232" t="s">
        <v>160</v>
      </c>
      <c r="J458" s="233"/>
      <c r="K458" s="232"/>
      <c r="L458" s="233"/>
      <c r="M458" s="244"/>
      <c r="N458" s="245"/>
      <c r="O458" s="245"/>
      <c r="P458" s="245"/>
    </row>
    <row r="459" spans="1:16" ht="15.75" thickBot="1">
      <c r="A459" s="8"/>
      <c r="B459" s="19" t="s">
        <v>18</v>
      </c>
      <c r="C459" s="239"/>
      <c r="D459" s="240"/>
      <c r="E459" s="240"/>
      <c r="F459" s="241"/>
      <c r="G459" s="242" t="s">
        <v>18</v>
      </c>
      <c r="H459" s="243"/>
      <c r="I459" s="232"/>
      <c r="J459" s="233"/>
      <c r="K459" s="232"/>
      <c r="L459" s="233"/>
      <c r="M459" s="234"/>
      <c r="N459" s="235"/>
      <c r="O459" s="235"/>
      <c r="P459" s="235"/>
    </row>
    <row r="460" spans="1:16" ht="15.75" thickBot="1">
      <c r="A460" s="8"/>
      <c r="B460" s="19" t="s">
        <v>45</v>
      </c>
      <c r="C460" s="239"/>
      <c r="D460" s="240"/>
      <c r="E460" s="240"/>
      <c r="F460" s="241"/>
      <c r="G460" s="242" t="s">
        <v>45</v>
      </c>
      <c r="H460" s="243"/>
      <c r="I460" s="232" t="s">
        <v>161</v>
      </c>
      <c r="J460" s="233"/>
      <c r="K460" s="232"/>
      <c r="L460" s="233"/>
      <c r="M460" s="234"/>
      <c r="N460" s="235"/>
      <c r="O460" s="235"/>
      <c r="P460" s="235"/>
    </row>
    <row r="467" spans="1:4" ht="15.75">
      <c r="A467" s="191" t="s">
        <v>149</v>
      </c>
      <c r="B467" s="191"/>
      <c r="C467" s="191"/>
      <c r="D467" s="191"/>
    </row>
    <row r="468" spans="1:16" ht="15.75" thickBot="1">
      <c r="A468" s="195"/>
      <c r="B468" s="196"/>
      <c r="C468" s="269"/>
      <c r="D468" s="269"/>
      <c r="E468" s="272"/>
      <c r="F468" s="272"/>
      <c r="G468" s="272"/>
      <c r="H468" s="272"/>
      <c r="I468" s="276"/>
      <c r="J468" s="276"/>
      <c r="K468" s="277"/>
      <c r="L468" s="277"/>
      <c r="M468" s="276"/>
      <c r="N468" s="276"/>
      <c r="O468" s="278" t="s">
        <v>0</v>
      </c>
      <c r="P468" s="278"/>
    </row>
    <row r="469" spans="1:16" ht="15.75" thickBot="1">
      <c r="A469" s="200"/>
      <c r="B469" s="198"/>
      <c r="C469" s="279"/>
      <c r="D469" s="279"/>
      <c r="E469" s="280"/>
      <c r="F469" s="280"/>
      <c r="G469" s="280"/>
      <c r="H469" s="280"/>
      <c r="I469" s="245"/>
      <c r="J469" s="245"/>
      <c r="K469" s="245"/>
      <c r="L469" s="245"/>
      <c r="M469" s="271"/>
      <c r="N469" s="271"/>
      <c r="O469" s="271"/>
      <c r="P469" s="243"/>
    </row>
    <row r="470" spans="1:16" ht="24" customHeight="1" thickBot="1">
      <c r="A470" s="8" t="s">
        <v>19</v>
      </c>
      <c r="B470" s="197" t="s">
        <v>159</v>
      </c>
      <c r="C470" s="273"/>
      <c r="D470" s="274"/>
      <c r="E470" s="274"/>
      <c r="F470" s="274"/>
      <c r="G470" s="274"/>
      <c r="H470" s="274"/>
      <c r="I470" s="274"/>
      <c r="J470" s="274"/>
      <c r="K470" s="274"/>
      <c r="L470" s="275"/>
      <c r="M470" s="239" t="s">
        <v>150</v>
      </c>
      <c r="N470" s="241"/>
      <c r="O470" s="232">
        <v>2134001</v>
      </c>
      <c r="P470" s="233"/>
    </row>
    <row r="471" spans="1:16" ht="15.75" thickBot="1">
      <c r="A471" s="8" t="s">
        <v>22</v>
      </c>
      <c r="B471" s="10" t="s">
        <v>185</v>
      </c>
      <c r="C471" s="268"/>
      <c r="D471" s="269"/>
      <c r="E471" s="269"/>
      <c r="F471" s="269"/>
      <c r="G471" s="269"/>
      <c r="H471" s="269"/>
      <c r="I471" s="269"/>
      <c r="J471" s="269"/>
      <c r="K471" s="269"/>
      <c r="L471" s="270"/>
      <c r="M471" s="239" t="s">
        <v>23</v>
      </c>
      <c r="N471" s="241"/>
      <c r="O471" s="232">
        <v>6440</v>
      </c>
      <c r="P471" s="233"/>
    </row>
    <row r="472" spans="1:16" ht="15">
      <c r="A472" s="199" t="s">
        <v>24</v>
      </c>
      <c r="B472" s="267" t="s">
        <v>10</v>
      </c>
      <c r="C472" s="263">
        <v>-1</v>
      </c>
      <c r="D472" s="264"/>
      <c r="E472" s="263">
        <v>-2</v>
      </c>
      <c r="F472" s="264"/>
      <c r="G472" s="263">
        <v>-3</v>
      </c>
      <c r="H472" s="264"/>
      <c r="I472" s="263">
        <v>-4</v>
      </c>
      <c r="J472" s="264"/>
      <c r="K472" s="263">
        <v>-5</v>
      </c>
      <c r="L472" s="264"/>
      <c r="M472" s="263">
        <v>-6</v>
      </c>
      <c r="N472" s="264"/>
      <c r="O472" s="263" t="s">
        <v>4</v>
      </c>
      <c r="P472" s="264"/>
    </row>
    <row r="473" spans="1:16" ht="15">
      <c r="A473" s="199"/>
      <c r="B473" s="265"/>
      <c r="C473" s="258" t="s">
        <v>5</v>
      </c>
      <c r="D473" s="259"/>
      <c r="E473" s="258" t="s">
        <v>6</v>
      </c>
      <c r="F473" s="259"/>
      <c r="G473" s="258" t="s">
        <v>7</v>
      </c>
      <c r="H473" s="259"/>
      <c r="I473" s="258" t="s">
        <v>7</v>
      </c>
      <c r="J473" s="259"/>
      <c r="K473" s="258" t="s">
        <v>7</v>
      </c>
      <c r="L473" s="259"/>
      <c r="M473" s="258" t="s">
        <v>5</v>
      </c>
      <c r="N473" s="259"/>
      <c r="O473" s="258" t="s">
        <v>8</v>
      </c>
      <c r="P473" s="259"/>
    </row>
    <row r="474" spans="1:16" ht="15">
      <c r="A474" s="265"/>
      <c r="B474" s="265"/>
      <c r="C474" s="258" t="s">
        <v>25</v>
      </c>
      <c r="D474" s="259"/>
      <c r="E474" s="258" t="s">
        <v>158</v>
      </c>
      <c r="F474" s="259"/>
      <c r="G474" s="258" t="s">
        <v>155</v>
      </c>
      <c r="H474" s="259"/>
      <c r="I474" s="258" t="s">
        <v>156</v>
      </c>
      <c r="J474" s="259"/>
      <c r="K474" s="258" t="s">
        <v>12</v>
      </c>
      <c r="L474" s="259"/>
      <c r="M474" s="258" t="s">
        <v>11</v>
      </c>
      <c r="N474" s="259"/>
      <c r="O474" s="258"/>
      <c r="P474" s="259"/>
    </row>
    <row r="475" spans="1:16" ht="15.75" thickBot="1">
      <c r="A475" s="266"/>
      <c r="B475" s="266"/>
      <c r="C475" s="260" t="s">
        <v>157</v>
      </c>
      <c r="D475" s="261"/>
      <c r="E475" s="260"/>
      <c r="F475" s="261"/>
      <c r="G475" s="260"/>
      <c r="H475" s="261"/>
      <c r="I475" s="260"/>
      <c r="J475" s="261"/>
      <c r="K475" s="260"/>
      <c r="L475" s="261"/>
      <c r="M475" s="260" t="s">
        <v>13</v>
      </c>
      <c r="N475" s="261"/>
      <c r="O475" s="260"/>
      <c r="P475" s="261"/>
    </row>
    <row r="476" spans="1:16" ht="15.75" thickBot="1">
      <c r="A476" s="12">
        <v>600</v>
      </c>
      <c r="B476" s="13" t="s">
        <v>26</v>
      </c>
      <c r="C476" s="232"/>
      <c r="D476" s="233"/>
      <c r="E476" s="232"/>
      <c r="F476" s="233"/>
      <c r="G476" s="232">
        <f>I476</f>
        <v>0</v>
      </c>
      <c r="H476" s="233"/>
      <c r="I476" s="232"/>
      <c r="J476" s="233"/>
      <c r="K476" s="232">
        <f>I476</f>
        <v>0</v>
      </c>
      <c r="L476" s="233"/>
      <c r="M476" s="232"/>
      <c r="N476" s="233"/>
      <c r="O476" s="246">
        <f>M476-K476</f>
        <v>0</v>
      </c>
      <c r="P476" s="247"/>
    </row>
    <row r="477" spans="1:16" ht="15.75" thickBot="1">
      <c r="A477" s="12">
        <v>601</v>
      </c>
      <c r="B477" s="13" t="s">
        <v>27</v>
      </c>
      <c r="C477" s="232"/>
      <c r="D477" s="233"/>
      <c r="E477" s="232"/>
      <c r="F477" s="233"/>
      <c r="G477" s="232">
        <f aca="true" t="shared" si="24" ref="G477:G482">I477</f>
        <v>0</v>
      </c>
      <c r="H477" s="233"/>
      <c r="I477" s="232"/>
      <c r="J477" s="233"/>
      <c r="K477" s="232">
        <f aca="true" t="shared" si="25" ref="K477:K482">I477</f>
        <v>0</v>
      </c>
      <c r="L477" s="233"/>
      <c r="M477" s="232"/>
      <c r="N477" s="233"/>
      <c r="O477" s="246">
        <f aca="true" t="shared" si="26" ref="O477:O482">M477-K477</f>
        <v>0</v>
      </c>
      <c r="P477" s="247"/>
    </row>
    <row r="478" spans="1:16" ht="15.75" thickBot="1">
      <c r="A478" s="12">
        <v>602</v>
      </c>
      <c r="B478" s="13" t="s">
        <v>28</v>
      </c>
      <c r="C478" s="232">
        <v>8039</v>
      </c>
      <c r="D478" s="233"/>
      <c r="E478" s="232">
        <v>9000</v>
      </c>
      <c r="F478" s="233"/>
      <c r="G478" s="232">
        <v>12966.8</v>
      </c>
      <c r="H478" s="233"/>
      <c r="I478" s="232"/>
      <c r="J478" s="233"/>
      <c r="K478" s="232">
        <f>G478</f>
        <v>12966.8</v>
      </c>
      <c r="L478" s="233"/>
      <c r="M478" s="232">
        <v>9937.9</v>
      </c>
      <c r="N478" s="233"/>
      <c r="O478" s="246">
        <f t="shared" si="26"/>
        <v>-3028.8999999999996</v>
      </c>
      <c r="P478" s="247"/>
    </row>
    <row r="479" spans="1:16" ht="15.75" thickBot="1">
      <c r="A479" s="12">
        <v>603</v>
      </c>
      <c r="B479" s="13" t="s">
        <v>29</v>
      </c>
      <c r="C479" s="232"/>
      <c r="D479" s="233"/>
      <c r="E479" s="232"/>
      <c r="F479" s="233"/>
      <c r="G479" s="232">
        <f t="shared" si="24"/>
        <v>0</v>
      </c>
      <c r="H479" s="233"/>
      <c r="I479" s="232"/>
      <c r="J479" s="233"/>
      <c r="K479" s="232">
        <f t="shared" si="25"/>
        <v>0</v>
      </c>
      <c r="L479" s="233"/>
      <c r="M479" s="232"/>
      <c r="N479" s="233"/>
      <c r="O479" s="246">
        <f t="shared" si="26"/>
        <v>0</v>
      </c>
      <c r="P479" s="247"/>
    </row>
    <row r="480" spans="1:16" ht="15.75" thickBot="1">
      <c r="A480" s="12">
        <v>604</v>
      </c>
      <c r="B480" s="13" t="s">
        <v>30</v>
      </c>
      <c r="C480" s="232"/>
      <c r="D480" s="233"/>
      <c r="E480" s="232"/>
      <c r="F480" s="233"/>
      <c r="G480" s="232">
        <f t="shared" si="24"/>
        <v>0</v>
      </c>
      <c r="H480" s="233"/>
      <c r="I480" s="232"/>
      <c r="J480" s="233"/>
      <c r="K480" s="232">
        <f t="shared" si="25"/>
        <v>0</v>
      </c>
      <c r="L480" s="233"/>
      <c r="M480" s="232"/>
      <c r="N480" s="233"/>
      <c r="O480" s="246">
        <f t="shared" si="26"/>
        <v>0</v>
      </c>
      <c r="P480" s="247"/>
    </row>
    <row r="481" spans="1:16" ht="15.75" thickBot="1">
      <c r="A481" s="12">
        <v>605</v>
      </c>
      <c r="B481" s="13" t="s">
        <v>31</v>
      </c>
      <c r="C481" s="232"/>
      <c r="D481" s="233"/>
      <c r="E481" s="232"/>
      <c r="F481" s="233"/>
      <c r="G481" s="232">
        <f t="shared" si="24"/>
        <v>0</v>
      </c>
      <c r="H481" s="233"/>
      <c r="I481" s="232"/>
      <c r="J481" s="233"/>
      <c r="K481" s="232">
        <f t="shared" si="25"/>
        <v>0</v>
      </c>
      <c r="L481" s="233"/>
      <c r="M481" s="232"/>
      <c r="N481" s="233"/>
      <c r="O481" s="246">
        <f t="shared" si="26"/>
        <v>0</v>
      </c>
      <c r="P481" s="247"/>
    </row>
    <row r="482" spans="1:16" ht="15.75" thickBot="1">
      <c r="A482" s="12">
        <v>606</v>
      </c>
      <c r="B482" s="13" t="s">
        <v>32</v>
      </c>
      <c r="C482" s="232"/>
      <c r="D482" s="233"/>
      <c r="E482" s="232"/>
      <c r="F482" s="233"/>
      <c r="G482" s="232">
        <f t="shared" si="24"/>
        <v>0</v>
      </c>
      <c r="H482" s="233"/>
      <c r="I482" s="232"/>
      <c r="J482" s="233"/>
      <c r="K482" s="232">
        <f t="shared" si="25"/>
        <v>0</v>
      </c>
      <c r="L482" s="233"/>
      <c r="M482" s="232"/>
      <c r="N482" s="233"/>
      <c r="O482" s="246">
        <f t="shared" si="26"/>
        <v>0</v>
      </c>
      <c r="P482" s="247"/>
    </row>
    <row r="483" spans="1:16" ht="15.75" thickBot="1">
      <c r="A483" s="14" t="s">
        <v>33</v>
      </c>
      <c r="B483" s="15" t="s">
        <v>34</v>
      </c>
      <c r="C483" s="254">
        <f>C476+C477+C478+C480+C482</f>
        <v>8039</v>
      </c>
      <c r="D483" s="255"/>
      <c r="E483" s="254">
        <f>E476+E477+E478+E480+E482</f>
        <v>9000</v>
      </c>
      <c r="F483" s="255"/>
      <c r="G483" s="254">
        <f>G476+G477+G478+G480+G482</f>
        <v>12966.8</v>
      </c>
      <c r="H483" s="255"/>
      <c r="I483" s="254">
        <f>I476+I477+I478+I480+I482</f>
        <v>0</v>
      </c>
      <c r="J483" s="255"/>
      <c r="K483" s="254">
        <f>K476+K477+K478+K480+K482</f>
        <v>12966.8</v>
      </c>
      <c r="L483" s="255"/>
      <c r="M483" s="254">
        <f>M476+M477+M478+M480+M482</f>
        <v>9937.9</v>
      </c>
      <c r="N483" s="255"/>
      <c r="O483" s="256">
        <f aca="true" t="shared" si="27" ref="O483:O490">M483-K483</f>
        <v>-3028.8999999999996</v>
      </c>
      <c r="P483" s="257"/>
    </row>
    <row r="484" spans="1:16" ht="15.75" thickBot="1">
      <c r="A484" s="12">
        <v>230</v>
      </c>
      <c r="B484" s="13" t="s">
        <v>35</v>
      </c>
      <c r="C484" s="232"/>
      <c r="D484" s="233"/>
      <c r="E484" s="232"/>
      <c r="F484" s="233"/>
      <c r="G484" s="232">
        <f>I484</f>
        <v>0</v>
      </c>
      <c r="H484" s="233"/>
      <c r="I484" s="232"/>
      <c r="J484" s="233"/>
      <c r="K484" s="232">
        <f>I484</f>
        <v>0</v>
      </c>
      <c r="L484" s="233"/>
      <c r="M484" s="232"/>
      <c r="N484" s="233"/>
      <c r="O484" s="246">
        <f t="shared" si="27"/>
        <v>0</v>
      </c>
      <c r="P484" s="247"/>
    </row>
    <row r="485" spans="1:16" ht="15.75" thickBot="1">
      <c r="A485" s="12">
        <v>231</v>
      </c>
      <c r="B485" s="13" t="s">
        <v>36</v>
      </c>
      <c r="C485" s="232"/>
      <c r="D485" s="233"/>
      <c r="E485" s="232"/>
      <c r="F485" s="233"/>
      <c r="G485" s="232">
        <f>I485</f>
        <v>0</v>
      </c>
      <c r="H485" s="233"/>
      <c r="I485" s="232"/>
      <c r="J485" s="233"/>
      <c r="K485" s="232">
        <f>I485</f>
        <v>0</v>
      </c>
      <c r="L485" s="233"/>
      <c r="M485" s="232"/>
      <c r="N485" s="233"/>
      <c r="O485" s="246">
        <f t="shared" si="27"/>
        <v>0</v>
      </c>
      <c r="P485" s="247"/>
    </row>
    <row r="486" spans="1:16" ht="15.75" thickBot="1">
      <c r="A486" s="12">
        <v>232</v>
      </c>
      <c r="B486" s="13" t="s">
        <v>37</v>
      </c>
      <c r="C486" s="232"/>
      <c r="D486" s="233"/>
      <c r="E486" s="232"/>
      <c r="F486" s="233"/>
      <c r="G486" s="232">
        <f>I486</f>
        <v>0</v>
      </c>
      <c r="H486" s="233"/>
      <c r="I486" s="232"/>
      <c r="J486" s="233"/>
      <c r="K486" s="232">
        <f>I486</f>
        <v>0</v>
      </c>
      <c r="L486" s="233"/>
      <c r="M486" s="232"/>
      <c r="N486" s="233"/>
      <c r="O486" s="246">
        <f t="shared" si="27"/>
        <v>0</v>
      </c>
      <c r="P486" s="247"/>
    </row>
    <row r="487" spans="1:16" ht="15.75" thickBot="1">
      <c r="A487" s="16" t="s">
        <v>38</v>
      </c>
      <c r="B487" s="17" t="s">
        <v>39</v>
      </c>
      <c r="C487" s="248">
        <f>C484+C485</f>
        <v>0</v>
      </c>
      <c r="D487" s="249"/>
      <c r="E487" s="248">
        <f>E484+E485</f>
        <v>0</v>
      </c>
      <c r="F487" s="249"/>
      <c r="G487" s="248">
        <f>G484+G485</f>
        <v>0</v>
      </c>
      <c r="H487" s="249"/>
      <c r="I487" s="248">
        <f>I484+I485</f>
        <v>0</v>
      </c>
      <c r="J487" s="249"/>
      <c r="K487" s="248">
        <f>K484+K485</f>
        <v>0</v>
      </c>
      <c r="L487" s="249"/>
      <c r="M487" s="248">
        <f>M484+M485</f>
        <v>0</v>
      </c>
      <c r="N487" s="249"/>
      <c r="O487" s="250">
        <f t="shared" si="27"/>
        <v>0</v>
      </c>
      <c r="P487" s="251"/>
    </row>
    <row r="488" spans="1:16" ht="15.75" thickBot="1">
      <c r="A488" s="12">
        <v>230</v>
      </c>
      <c r="B488" s="13" t="s">
        <v>35</v>
      </c>
      <c r="C488" s="252"/>
      <c r="D488" s="253"/>
      <c r="E488" s="252"/>
      <c r="F488" s="253"/>
      <c r="G488" s="252"/>
      <c r="H488" s="253"/>
      <c r="I488" s="252"/>
      <c r="J488" s="253"/>
      <c r="K488" s="252"/>
      <c r="L488" s="253"/>
      <c r="M488" s="252"/>
      <c r="N488" s="253"/>
      <c r="O488" s="246">
        <f t="shared" si="27"/>
        <v>0</v>
      </c>
      <c r="P488" s="247"/>
    </row>
    <row r="489" spans="1:16" ht="15.75" thickBot="1">
      <c r="A489" s="12">
        <v>231</v>
      </c>
      <c r="B489" s="13" t="s">
        <v>36</v>
      </c>
      <c r="C489" s="252"/>
      <c r="D489" s="253"/>
      <c r="E489" s="252"/>
      <c r="F489" s="253"/>
      <c r="G489" s="252"/>
      <c r="H489" s="253"/>
      <c r="I489" s="252"/>
      <c r="J489" s="253"/>
      <c r="K489" s="252"/>
      <c r="L489" s="253"/>
      <c r="M489" s="252"/>
      <c r="N489" s="253"/>
      <c r="O489" s="246">
        <f t="shared" si="27"/>
        <v>0</v>
      </c>
      <c r="P489" s="247"/>
    </row>
    <row r="490" spans="1:16" ht="15.75" thickBot="1">
      <c r="A490" s="12">
        <v>232</v>
      </c>
      <c r="B490" s="13" t="s">
        <v>37</v>
      </c>
      <c r="C490" s="252"/>
      <c r="D490" s="253"/>
      <c r="E490" s="252"/>
      <c r="F490" s="253"/>
      <c r="G490" s="252"/>
      <c r="H490" s="253"/>
      <c r="I490" s="252"/>
      <c r="J490" s="253"/>
      <c r="K490" s="252"/>
      <c r="L490" s="253"/>
      <c r="M490" s="252"/>
      <c r="N490" s="253"/>
      <c r="O490" s="246">
        <f t="shared" si="27"/>
        <v>0</v>
      </c>
      <c r="P490" s="247"/>
    </row>
    <row r="491" spans="1:16" ht="15.75" thickBot="1">
      <c r="A491" s="16" t="s">
        <v>38</v>
      </c>
      <c r="B491" s="17" t="s">
        <v>40</v>
      </c>
      <c r="C491" s="248">
        <v>0</v>
      </c>
      <c r="D491" s="249"/>
      <c r="E491" s="248">
        <v>0</v>
      </c>
      <c r="F491" s="249"/>
      <c r="G491" s="248">
        <v>0</v>
      </c>
      <c r="H491" s="249"/>
      <c r="I491" s="248">
        <v>0</v>
      </c>
      <c r="J491" s="249"/>
      <c r="K491" s="248">
        <v>0</v>
      </c>
      <c r="L491" s="249"/>
      <c r="M491" s="248">
        <v>0</v>
      </c>
      <c r="N491" s="249"/>
      <c r="O491" s="250">
        <v>0</v>
      </c>
      <c r="P491" s="251"/>
    </row>
    <row r="492" spans="1:16" ht="15.75" thickBot="1">
      <c r="A492" s="14" t="s">
        <v>41</v>
      </c>
      <c r="B492" s="18" t="s">
        <v>42</v>
      </c>
      <c r="C492" s="236">
        <f>C487+C491</f>
        <v>0</v>
      </c>
      <c r="D492" s="237"/>
      <c r="E492" s="236">
        <f>E487+E491</f>
        <v>0</v>
      </c>
      <c r="F492" s="237"/>
      <c r="G492" s="236">
        <f>G487+G491</f>
        <v>0</v>
      </c>
      <c r="H492" s="237"/>
      <c r="I492" s="236">
        <f>I487+I491</f>
        <v>0</v>
      </c>
      <c r="J492" s="237"/>
      <c r="K492" s="236">
        <f>K487+K491</f>
        <v>0</v>
      </c>
      <c r="L492" s="237"/>
      <c r="M492" s="236">
        <f>M487+M491</f>
        <v>0</v>
      </c>
      <c r="N492" s="237"/>
      <c r="O492" s="236">
        <f>M492-K492</f>
        <v>0</v>
      </c>
      <c r="P492" s="237"/>
    </row>
    <row r="493" spans="1:16" ht="15.75" thickBot="1">
      <c r="A493" s="236" t="s">
        <v>152</v>
      </c>
      <c r="B493" s="238"/>
      <c r="C493" s="236">
        <f>C483+C492</f>
        <v>8039</v>
      </c>
      <c r="D493" s="237"/>
      <c r="E493" s="236">
        <f>E483+E492</f>
        <v>9000</v>
      </c>
      <c r="F493" s="237"/>
      <c r="G493" s="236">
        <f>G483+G492</f>
        <v>12966.8</v>
      </c>
      <c r="H493" s="237"/>
      <c r="I493" s="236">
        <f>I483+I492</f>
        <v>0</v>
      </c>
      <c r="J493" s="237"/>
      <c r="K493" s="236">
        <f>K483+K492</f>
        <v>12966.8</v>
      </c>
      <c r="L493" s="237"/>
      <c r="M493" s="236">
        <f>M483+M492</f>
        <v>9937.9</v>
      </c>
      <c r="N493" s="237"/>
      <c r="O493" s="236">
        <f>M493-K493</f>
        <v>-3028.8999999999996</v>
      </c>
      <c r="P493" s="237"/>
    </row>
    <row r="494" spans="1:16" ht="45.75" thickBot="1">
      <c r="A494" s="8" t="s">
        <v>43</v>
      </c>
      <c r="B494" s="19" t="s">
        <v>17</v>
      </c>
      <c r="C494" s="239" t="s">
        <v>44</v>
      </c>
      <c r="D494" s="240"/>
      <c r="E494" s="240"/>
      <c r="F494" s="241"/>
      <c r="G494" s="242" t="s">
        <v>17</v>
      </c>
      <c r="H494" s="243"/>
      <c r="I494" s="232" t="s">
        <v>160</v>
      </c>
      <c r="J494" s="233"/>
      <c r="K494" s="232"/>
      <c r="L494" s="233"/>
      <c r="M494" s="244"/>
      <c r="N494" s="245"/>
      <c r="O494" s="245"/>
      <c r="P494" s="245"/>
    </row>
    <row r="495" spans="1:16" ht="15.75" thickBot="1">
      <c r="A495" s="8"/>
      <c r="B495" s="19" t="s">
        <v>18</v>
      </c>
      <c r="C495" s="239"/>
      <c r="D495" s="240"/>
      <c r="E495" s="240"/>
      <c r="F495" s="241"/>
      <c r="G495" s="242" t="s">
        <v>18</v>
      </c>
      <c r="H495" s="243"/>
      <c r="I495" s="232"/>
      <c r="J495" s="233"/>
      <c r="K495" s="232"/>
      <c r="L495" s="233"/>
      <c r="M495" s="234"/>
      <c r="N495" s="235"/>
      <c r="O495" s="235"/>
      <c r="P495" s="235"/>
    </row>
    <row r="496" spans="1:16" ht="15.75" thickBot="1">
      <c r="A496" s="8"/>
      <c r="B496" s="19" t="s">
        <v>45</v>
      </c>
      <c r="C496" s="239"/>
      <c r="D496" s="240"/>
      <c r="E496" s="240"/>
      <c r="F496" s="241"/>
      <c r="G496" s="242" t="s">
        <v>45</v>
      </c>
      <c r="H496" s="243"/>
      <c r="I496" s="232" t="s">
        <v>161</v>
      </c>
      <c r="J496" s="233"/>
      <c r="K496" s="232"/>
      <c r="L496" s="233"/>
      <c r="M496" s="234"/>
      <c r="N496" s="235"/>
      <c r="O496" s="235"/>
      <c r="P496" s="235"/>
    </row>
    <row r="503" spans="1:4" ht="15.75">
      <c r="A503" s="191" t="s">
        <v>149</v>
      </c>
      <c r="B503" s="191"/>
      <c r="C503" s="191"/>
      <c r="D503" s="191"/>
    </row>
    <row r="504" spans="1:16" ht="15.75" thickBot="1">
      <c r="A504" s="195"/>
      <c r="B504" s="196"/>
      <c r="C504" s="269"/>
      <c r="D504" s="269"/>
      <c r="E504" s="272"/>
      <c r="F504" s="272"/>
      <c r="G504" s="272"/>
      <c r="H504" s="272"/>
      <c r="I504" s="276"/>
      <c r="J504" s="276"/>
      <c r="K504" s="277"/>
      <c r="L504" s="277"/>
      <c r="M504" s="276"/>
      <c r="N504" s="276"/>
      <c r="O504" s="278" t="s">
        <v>0</v>
      </c>
      <c r="P504" s="278"/>
    </row>
    <row r="505" spans="1:16" ht="15.75" thickBot="1">
      <c r="A505" s="200"/>
      <c r="B505" s="198"/>
      <c r="C505" s="279"/>
      <c r="D505" s="279"/>
      <c r="E505" s="280"/>
      <c r="F505" s="280"/>
      <c r="G505" s="280"/>
      <c r="H505" s="280"/>
      <c r="I505" s="245"/>
      <c r="J505" s="245"/>
      <c r="K505" s="245"/>
      <c r="L505" s="245"/>
      <c r="M505" s="271"/>
      <c r="N505" s="271"/>
      <c r="O505" s="271"/>
      <c r="P505" s="243"/>
    </row>
    <row r="506" spans="1:16" ht="23.25" customHeight="1" thickBot="1">
      <c r="A506" s="8" t="s">
        <v>19</v>
      </c>
      <c r="B506" s="197" t="s">
        <v>159</v>
      </c>
      <c r="C506" s="273"/>
      <c r="D506" s="274"/>
      <c r="E506" s="274"/>
      <c r="F506" s="274"/>
      <c r="G506" s="274"/>
      <c r="H506" s="274"/>
      <c r="I506" s="274"/>
      <c r="J506" s="274"/>
      <c r="K506" s="274"/>
      <c r="L506" s="275"/>
      <c r="M506" s="239" t="s">
        <v>150</v>
      </c>
      <c r="N506" s="241"/>
      <c r="O506" s="232">
        <v>2134001</v>
      </c>
      <c r="P506" s="233"/>
    </row>
    <row r="507" spans="1:16" ht="15.75" thickBot="1">
      <c r="A507" s="8" t="s">
        <v>22</v>
      </c>
      <c r="B507" s="10" t="s">
        <v>186</v>
      </c>
      <c r="C507" s="268"/>
      <c r="D507" s="269"/>
      <c r="E507" s="269"/>
      <c r="F507" s="269"/>
      <c r="G507" s="269"/>
      <c r="H507" s="269"/>
      <c r="I507" s="269"/>
      <c r="J507" s="269"/>
      <c r="K507" s="269"/>
      <c r="L507" s="270"/>
      <c r="M507" s="239" t="s">
        <v>23</v>
      </c>
      <c r="N507" s="241"/>
      <c r="O507" s="232">
        <v>8130</v>
      </c>
      <c r="P507" s="233"/>
    </row>
    <row r="508" spans="1:16" ht="15">
      <c r="A508" s="199" t="s">
        <v>24</v>
      </c>
      <c r="B508" s="267" t="s">
        <v>10</v>
      </c>
      <c r="C508" s="263">
        <v>-1</v>
      </c>
      <c r="D508" s="264"/>
      <c r="E508" s="263">
        <v>-2</v>
      </c>
      <c r="F508" s="264"/>
      <c r="G508" s="263">
        <v>-3</v>
      </c>
      <c r="H508" s="264"/>
      <c r="I508" s="263">
        <v>-4</v>
      </c>
      <c r="J508" s="264"/>
      <c r="K508" s="263">
        <v>-5</v>
      </c>
      <c r="L508" s="264"/>
      <c r="M508" s="263">
        <v>-6</v>
      </c>
      <c r="N508" s="264"/>
      <c r="O508" s="263" t="s">
        <v>4</v>
      </c>
      <c r="P508" s="264"/>
    </row>
    <row r="509" spans="1:16" ht="15">
      <c r="A509" s="199"/>
      <c r="B509" s="265"/>
      <c r="C509" s="258" t="s">
        <v>5</v>
      </c>
      <c r="D509" s="259"/>
      <c r="E509" s="258" t="s">
        <v>6</v>
      </c>
      <c r="F509" s="259"/>
      <c r="G509" s="258" t="s">
        <v>7</v>
      </c>
      <c r="H509" s="259"/>
      <c r="I509" s="258" t="s">
        <v>7</v>
      </c>
      <c r="J509" s="259"/>
      <c r="K509" s="258" t="s">
        <v>7</v>
      </c>
      <c r="L509" s="259"/>
      <c r="M509" s="258" t="s">
        <v>5</v>
      </c>
      <c r="N509" s="259"/>
      <c r="O509" s="258" t="s">
        <v>8</v>
      </c>
      <c r="P509" s="259"/>
    </row>
    <row r="510" spans="1:16" ht="15">
      <c r="A510" s="265"/>
      <c r="B510" s="265"/>
      <c r="C510" s="258" t="s">
        <v>25</v>
      </c>
      <c r="D510" s="259"/>
      <c r="E510" s="258" t="s">
        <v>158</v>
      </c>
      <c r="F510" s="259"/>
      <c r="G510" s="258" t="s">
        <v>155</v>
      </c>
      <c r="H510" s="259"/>
      <c r="I510" s="258" t="s">
        <v>156</v>
      </c>
      <c r="J510" s="259"/>
      <c r="K510" s="258" t="s">
        <v>12</v>
      </c>
      <c r="L510" s="259"/>
      <c r="M510" s="258" t="s">
        <v>11</v>
      </c>
      <c r="N510" s="259"/>
      <c r="O510" s="258"/>
      <c r="P510" s="259"/>
    </row>
    <row r="511" spans="1:16" ht="15.75" thickBot="1">
      <c r="A511" s="266"/>
      <c r="B511" s="266"/>
      <c r="C511" s="260" t="s">
        <v>157</v>
      </c>
      <c r="D511" s="261"/>
      <c r="E511" s="260"/>
      <c r="F511" s="261"/>
      <c r="G511" s="260"/>
      <c r="H511" s="261"/>
      <c r="I511" s="260"/>
      <c r="J511" s="261"/>
      <c r="K511" s="260"/>
      <c r="L511" s="261"/>
      <c r="M511" s="260" t="s">
        <v>13</v>
      </c>
      <c r="N511" s="261"/>
      <c r="O511" s="260"/>
      <c r="P511" s="261"/>
    </row>
    <row r="512" spans="1:16" ht="15.75" thickBot="1">
      <c r="A512" s="12">
        <v>600</v>
      </c>
      <c r="B512" s="13" t="s">
        <v>26</v>
      </c>
      <c r="C512" s="232">
        <v>2774.7</v>
      </c>
      <c r="D512" s="233"/>
      <c r="E512" s="232">
        <v>2900</v>
      </c>
      <c r="F512" s="233"/>
      <c r="G512" s="232">
        <v>2932</v>
      </c>
      <c r="H512" s="233"/>
      <c r="I512" s="232"/>
      <c r="J512" s="233"/>
      <c r="K512" s="232">
        <v>2932</v>
      </c>
      <c r="L512" s="233"/>
      <c r="M512" s="232">
        <v>2454.2</v>
      </c>
      <c r="N512" s="233"/>
      <c r="O512" s="246">
        <f>M512-K512</f>
        <v>-477.8000000000002</v>
      </c>
      <c r="P512" s="247"/>
    </row>
    <row r="513" spans="1:16" ht="15.75" thickBot="1">
      <c r="A513" s="12">
        <v>601</v>
      </c>
      <c r="B513" s="13" t="s">
        <v>27</v>
      </c>
      <c r="C513" s="232">
        <v>474.7</v>
      </c>
      <c r="D513" s="233"/>
      <c r="E513" s="232">
        <v>480</v>
      </c>
      <c r="F513" s="233"/>
      <c r="G513" s="232">
        <v>480</v>
      </c>
      <c r="H513" s="233"/>
      <c r="I513" s="232"/>
      <c r="J513" s="233"/>
      <c r="K513" s="232">
        <v>480</v>
      </c>
      <c r="L513" s="233"/>
      <c r="M513" s="232">
        <v>480</v>
      </c>
      <c r="N513" s="233"/>
      <c r="O513" s="246">
        <f aca="true" t="shared" si="28" ref="O513:O518">M513-K513</f>
        <v>0</v>
      </c>
      <c r="P513" s="247"/>
    </row>
    <row r="514" spans="1:16" ht="15.75" thickBot="1">
      <c r="A514" s="12">
        <v>602</v>
      </c>
      <c r="B514" s="13" t="s">
        <v>28</v>
      </c>
      <c r="C514" s="232"/>
      <c r="D514" s="233"/>
      <c r="E514" s="232">
        <v>100</v>
      </c>
      <c r="F514" s="233"/>
      <c r="G514" s="232">
        <v>100</v>
      </c>
      <c r="H514" s="233"/>
      <c r="I514" s="232"/>
      <c r="J514" s="233"/>
      <c r="K514" s="232">
        <v>100</v>
      </c>
      <c r="L514" s="233"/>
      <c r="M514" s="232"/>
      <c r="N514" s="233"/>
      <c r="O514" s="246">
        <f t="shared" si="28"/>
        <v>-100</v>
      </c>
      <c r="P514" s="247"/>
    </row>
    <row r="515" spans="1:16" ht="15.75" thickBot="1">
      <c r="A515" s="12">
        <v>603</v>
      </c>
      <c r="B515" s="13" t="s">
        <v>29</v>
      </c>
      <c r="C515" s="232"/>
      <c r="D515" s="233"/>
      <c r="E515" s="232"/>
      <c r="F515" s="233"/>
      <c r="G515" s="232"/>
      <c r="H515" s="233"/>
      <c r="I515" s="232"/>
      <c r="J515" s="233"/>
      <c r="K515" s="232"/>
      <c r="L515" s="233"/>
      <c r="M515" s="232"/>
      <c r="N515" s="233"/>
      <c r="O515" s="246">
        <f t="shared" si="28"/>
        <v>0</v>
      </c>
      <c r="P515" s="247"/>
    </row>
    <row r="516" spans="1:16" ht="15.75" thickBot="1">
      <c r="A516" s="12">
        <v>604</v>
      </c>
      <c r="B516" s="13" t="s">
        <v>30</v>
      </c>
      <c r="C516" s="232">
        <v>5365</v>
      </c>
      <c r="D516" s="233"/>
      <c r="E516" s="232">
        <v>6000</v>
      </c>
      <c r="F516" s="233"/>
      <c r="G516" s="232">
        <v>10835</v>
      </c>
      <c r="H516" s="233"/>
      <c r="I516" s="232"/>
      <c r="J516" s="233"/>
      <c r="K516" s="232">
        <v>10835</v>
      </c>
      <c r="L516" s="233"/>
      <c r="M516" s="232">
        <v>3685</v>
      </c>
      <c r="N516" s="233"/>
      <c r="O516" s="246">
        <f t="shared" si="28"/>
        <v>-7150</v>
      </c>
      <c r="P516" s="247"/>
    </row>
    <row r="517" spans="1:16" ht="15.75" thickBot="1">
      <c r="A517" s="12">
        <v>605</v>
      </c>
      <c r="B517" s="13" t="s">
        <v>31</v>
      </c>
      <c r="C517" s="232"/>
      <c r="D517" s="233"/>
      <c r="E517" s="232"/>
      <c r="F517" s="233"/>
      <c r="G517" s="232"/>
      <c r="H517" s="233"/>
      <c r="I517" s="232"/>
      <c r="J517" s="233"/>
      <c r="K517" s="232"/>
      <c r="L517" s="233"/>
      <c r="M517" s="232"/>
      <c r="N517" s="233"/>
      <c r="O517" s="246">
        <f t="shared" si="28"/>
        <v>0</v>
      </c>
      <c r="P517" s="247"/>
    </row>
    <row r="518" spans="1:16" ht="15.75" thickBot="1">
      <c r="A518" s="12">
        <v>606</v>
      </c>
      <c r="B518" s="13" t="s">
        <v>32</v>
      </c>
      <c r="C518" s="232"/>
      <c r="D518" s="233"/>
      <c r="E518" s="232">
        <v>80</v>
      </c>
      <c r="F518" s="233"/>
      <c r="G518" s="232">
        <v>80</v>
      </c>
      <c r="H518" s="233"/>
      <c r="I518" s="232"/>
      <c r="J518" s="233"/>
      <c r="K518" s="232">
        <v>80</v>
      </c>
      <c r="L518" s="233"/>
      <c r="M518" s="232"/>
      <c r="N518" s="233"/>
      <c r="O518" s="246">
        <f t="shared" si="28"/>
        <v>-80</v>
      </c>
      <c r="P518" s="247"/>
    </row>
    <row r="519" spans="1:16" ht="15.75" thickBot="1">
      <c r="A519" s="14" t="s">
        <v>33</v>
      </c>
      <c r="B519" s="15" t="s">
        <v>34</v>
      </c>
      <c r="C519" s="254">
        <f>C512+C513+C514+C516+C518</f>
        <v>8614.4</v>
      </c>
      <c r="D519" s="255"/>
      <c r="E519" s="254">
        <f>E512+E513+E514+E516+E518</f>
        <v>9560</v>
      </c>
      <c r="F519" s="255"/>
      <c r="G519" s="254">
        <f>G512+G513+G514+G516+G518</f>
        <v>14427</v>
      </c>
      <c r="H519" s="255"/>
      <c r="I519" s="254">
        <f>I512+I513+I514+I516+I518</f>
        <v>0</v>
      </c>
      <c r="J519" s="255"/>
      <c r="K519" s="254">
        <f>K512+K513+K514+K516+K518</f>
        <v>14427</v>
      </c>
      <c r="L519" s="255"/>
      <c r="M519" s="254">
        <f>M512+M513+M514+M516+M518</f>
        <v>6619.2</v>
      </c>
      <c r="N519" s="255"/>
      <c r="O519" s="256">
        <f aca="true" t="shared" si="29" ref="O519:O526">M519-K519</f>
        <v>-7807.8</v>
      </c>
      <c r="P519" s="257"/>
    </row>
    <row r="520" spans="1:16" ht="15.75" thickBot="1">
      <c r="A520" s="12">
        <v>230</v>
      </c>
      <c r="B520" s="13" t="s">
        <v>35</v>
      </c>
      <c r="C520" s="232"/>
      <c r="D520" s="233"/>
      <c r="E520" s="232"/>
      <c r="F520" s="233"/>
      <c r="G520" s="232">
        <f>I520</f>
        <v>0</v>
      </c>
      <c r="H520" s="233"/>
      <c r="I520" s="232"/>
      <c r="J520" s="233"/>
      <c r="K520" s="232">
        <f>I520</f>
        <v>0</v>
      </c>
      <c r="L520" s="233"/>
      <c r="M520" s="232"/>
      <c r="N520" s="233"/>
      <c r="O520" s="246">
        <f t="shared" si="29"/>
        <v>0</v>
      </c>
      <c r="P520" s="247"/>
    </row>
    <row r="521" spans="1:16" ht="15.75" thickBot="1">
      <c r="A521" s="12">
        <v>231</v>
      </c>
      <c r="B521" s="13" t="s">
        <v>36</v>
      </c>
      <c r="C521" s="232"/>
      <c r="D521" s="233"/>
      <c r="E521" s="232"/>
      <c r="F521" s="233"/>
      <c r="G521" s="232">
        <f>I521</f>
        <v>0</v>
      </c>
      <c r="H521" s="233"/>
      <c r="I521" s="232"/>
      <c r="J521" s="233"/>
      <c r="K521" s="232">
        <f>I521</f>
        <v>0</v>
      </c>
      <c r="L521" s="233"/>
      <c r="M521" s="232"/>
      <c r="N521" s="233"/>
      <c r="O521" s="246">
        <f t="shared" si="29"/>
        <v>0</v>
      </c>
      <c r="P521" s="247"/>
    </row>
    <row r="522" spans="1:16" ht="15.75" thickBot="1">
      <c r="A522" s="12">
        <v>232</v>
      </c>
      <c r="B522" s="13" t="s">
        <v>37</v>
      </c>
      <c r="C522" s="232"/>
      <c r="D522" s="233"/>
      <c r="E522" s="232"/>
      <c r="F522" s="233"/>
      <c r="G522" s="232">
        <f>I522</f>
        <v>0</v>
      </c>
      <c r="H522" s="233"/>
      <c r="I522" s="232"/>
      <c r="J522" s="233"/>
      <c r="K522" s="232">
        <f>I522</f>
        <v>0</v>
      </c>
      <c r="L522" s="233"/>
      <c r="M522" s="232"/>
      <c r="N522" s="233"/>
      <c r="O522" s="246">
        <f t="shared" si="29"/>
        <v>0</v>
      </c>
      <c r="P522" s="247"/>
    </row>
    <row r="523" spans="1:16" ht="15.75" thickBot="1">
      <c r="A523" s="16" t="s">
        <v>38</v>
      </c>
      <c r="B523" s="17" t="s">
        <v>39</v>
      </c>
      <c r="C523" s="248">
        <f>C520+C521</f>
        <v>0</v>
      </c>
      <c r="D523" s="249"/>
      <c r="E523" s="248">
        <f>E520+E521</f>
        <v>0</v>
      </c>
      <c r="F523" s="249"/>
      <c r="G523" s="248">
        <f>G520+G521</f>
        <v>0</v>
      </c>
      <c r="H523" s="249"/>
      <c r="I523" s="248">
        <f>I520+I521</f>
        <v>0</v>
      </c>
      <c r="J523" s="249"/>
      <c r="K523" s="248">
        <f>K520+K521</f>
        <v>0</v>
      </c>
      <c r="L523" s="249"/>
      <c r="M523" s="248">
        <f>M520+M521</f>
        <v>0</v>
      </c>
      <c r="N523" s="249"/>
      <c r="O523" s="250">
        <f t="shared" si="29"/>
        <v>0</v>
      </c>
      <c r="P523" s="251"/>
    </row>
    <row r="524" spans="1:16" ht="15.75" thickBot="1">
      <c r="A524" s="12">
        <v>230</v>
      </c>
      <c r="B524" s="13" t="s">
        <v>35</v>
      </c>
      <c r="C524" s="252"/>
      <c r="D524" s="253"/>
      <c r="E524" s="252"/>
      <c r="F524" s="253"/>
      <c r="G524" s="252"/>
      <c r="H524" s="253"/>
      <c r="I524" s="252"/>
      <c r="J524" s="253"/>
      <c r="K524" s="252"/>
      <c r="L524" s="253"/>
      <c r="M524" s="252"/>
      <c r="N524" s="253"/>
      <c r="O524" s="246">
        <f t="shared" si="29"/>
        <v>0</v>
      </c>
      <c r="P524" s="247"/>
    </row>
    <row r="525" spans="1:16" ht="15.75" thickBot="1">
      <c r="A525" s="12">
        <v>231</v>
      </c>
      <c r="B525" s="13" t="s">
        <v>36</v>
      </c>
      <c r="C525" s="252"/>
      <c r="D525" s="253"/>
      <c r="E525" s="252"/>
      <c r="F525" s="253"/>
      <c r="G525" s="252"/>
      <c r="H525" s="253"/>
      <c r="I525" s="252"/>
      <c r="J525" s="253"/>
      <c r="K525" s="252"/>
      <c r="L525" s="253"/>
      <c r="M525" s="252"/>
      <c r="N525" s="253"/>
      <c r="O525" s="246">
        <f t="shared" si="29"/>
        <v>0</v>
      </c>
      <c r="P525" s="247"/>
    </row>
    <row r="526" spans="1:16" ht="15.75" thickBot="1">
      <c r="A526" s="12">
        <v>232</v>
      </c>
      <c r="B526" s="13" t="s">
        <v>37</v>
      </c>
      <c r="C526" s="252"/>
      <c r="D526" s="253"/>
      <c r="E526" s="252"/>
      <c r="F526" s="253"/>
      <c r="G526" s="252"/>
      <c r="H526" s="253"/>
      <c r="I526" s="252"/>
      <c r="J526" s="253"/>
      <c r="K526" s="252"/>
      <c r="L526" s="253"/>
      <c r="M526" s="252"/>
      <c r="N526" s="253"/>
      <c r="O526" s="246">
        <f t="shared" si="29"/>
        <v>0</v>
      </c>
      <c r="P526" s="247"/>
    </row>
    <row r="527" spans="1:16" ht="15.75" thickBot="1">
      <c r="A527" s="16" t="s">
        <v>38</v>
      </c>
      <c r="B527" s="17" t="s">
        <v>40</v>
      </c>
      <c r="C527" s="248">
        <v>0</v>
      </c>
      <c r="D527" s="249"/>
      <c r="E527" s="248">
        <v>0</v>
      </c>
      <c r="F527" s="249"/>
      <c r="G527" s="248">
        <v>0</v>
      </c>
      <c r="H527" s="249"/>
      <c r="I527" s="248">
        <v>0</v>
      </c>
      <c r="J527" s="249"/>
      <c r="K527" s="248">
        <v>0</v>
      </c>
      <c r="L527" s="249"/>
      <c r="M527" s="248">
        <v>0</v>
      </c>
      <c r="N527" s="249"/>
      <c r="O527" s="250">
        <v>0</v>
      </c>
      <c r="P527" s="251"/>
    </row>
    <row r="528" spans="1:16" ht="15.75" thickBot="1">
      <c r="A528" s="14" t="s">
        <v>41</v>
      </c>
      <c r="B528" s="18" t="s">
        <v>42</v>
      </c>
      <c r="C528" s="236">
        <f>C523+C527</f>
        <v>0</v>
      </c>
      <c r="D528" s="237"/>
      <c r="E528" s="236">
        <f>E523+E527</f>
        <v>0</v>
      </c>
      <c r="F528" s="237"/>
      <c r="G528" s="236">
        <f>G523+G527</f>
        <v>0</v>
      </c>
      <c r="H528" s="237"/>
      <c r="I528" s="236">
        <f>I523+I527</f>
        <v>0</v>
      </c>
      <c r="J528" s="237"/>
      <c r="K528" s="236">
        <f>K523+K527</f>
        <v>0</v>
      </c>
      <c r="L528" s="237"/>
      <c r="M528" s="236">
        <f>M523+M527</f>
        <v>0</v>
      </c>
      <c r="N528" s="237"/>
      <c r="O528" s="236">
        <f>M528-K528</f>
        <v>0</v>
      </c>
      <c r="P528" s="237"/>
    </row>
    <row r="529" spans="1:16" ht="15.75" thickBot="1">
      <c r="A529" s="236" t="s">
        <v>152</v>
      </c>
      <c r="B529" s="238"/>
      <c r="C529" s="236">
        <f>C519+C528</f>
        <v>8614.4</v>
      </c>
      <c r="D529" s="237"/>
      <c r="E529" s="236">
        <f>E519+E528</f>
        <v>9560</v>
      </c>
      <c r="F529" s="237"/>
      <c r="G529" s="236">
        <f>G519+G528</f>
        <v>14427</v>
      </c>
      <c r="H529" s="237"/>
      <c r="I529" s="236">
        <f>I519+I528</f>
        <v>0</v>
      </c>
      <c r="J529" s="237"/>
      <c r="K529" s="236">
        <f>K519+K528</f>
        <v>14427</v>
      </c>
      <c r="L529" s="237"/>
      <c r="M529" s="236">
        <f>M519+M528</f>
        <v>6619.2</v>
      </c>
      <c r="N529" s="237"/>
      <c r="O529" s="236">
        <f>M529-K529</f>
        <v>-7807.8</v>
      </c>
      <c r="P529" s="237"/>
    </row>
    <row r="530" spans="1:16" ht="45.75" thickBot="1">
      <c r="A530" s="8" t="s">
        <v>43</v>
      </c>
      <c r="B530" s="19" t="s">
        <v>17</v>
      </c>
      <c r="C530" s="239" t="s">
        <v>44</v>
      </c>
      <c r="D530" s="240"/>
      <c r="E530" s="240"/>
      <c r="F530" s="241"/>
      <c r="G530" s="242" t="s">
        <v>17</v>
      </c>
      <c r="H530" s="243"/>
      <c r="I530" s="232" t="s">
        <v>160</v>
      </c>
      <c r="J530" s="233"/>
      <c r="K530" s="232"/>
      <c r="L530" s="233"/>
      <c r="M530" s="244"/>
      <c r="N530" s="245"/>
      <c r="O530" s="245"/>
      <c r="P530" s="245"/>
    </row>
    <row r="531" spans="1:16" ht="15.75" thickBot="1">
      <c r="A531" s="8"/>
      <c r="B531" s="19" t="s">
        <v>18</v>
      </c>
      <c r="C531" s="239"/>
      <c r="D531" s="240"/>
      <c r="E531" s="240"/>
      <c r="F531" s="241"/>
      <c r="G531" s="242" t="s">
        <v>18</v>
      </c>
      <c r="H531" s="243"/>
      <c r="I531" s="232"/>
      <c r="J531" s="233"/>
      <c r="K531" s="232"/>
      <c r="L531" s="233"/>
      <c r="M531" s="234"/>
      <c r="N531" s="235"/>
      <c r="O531" s="235"/>
      <c r="P531" s="235"/>
    </row>
    <row r="532" spans="1:16" ht="15.75" thickBot="1">
      <c r="A532" s="8"/>
      <c r="B532" s="19" t="s">
        <v>45</v>
      </c>
      <c r="C532" s="239"/>
      <c r="D532" s="240"/>
      <c r="E532" s="240"/>
      <c r="F532" s="241"/>
      <c r="G532" s="242" t="s">
        <v>45</v>
      </c>
      <c r="H532" s="243"/>
      <c r="I532" s="232" t="s">
        <v>161</v>
      </c>
      <c r="J532" s="233"/>
      <c r="K532" s="232"/>
      <c r="L532" s="233"/>
      <c r="M532" s="234"/>
      <c r="N532" s="235"/>
      <c r="O532" s="235"/>
      <c r="P532" s="235"/>
    </row>
    <row r="539" spans="1:4" ht="15.75">
      <c r="A539" s="191" t="s">
        <v>149</v>
      </c>
      <c r="B539" s="191"/>
      <c r="C539" s="191"/>
      <c r="D539" s="191"/>
    </row>
    <row r="540" spans="1:16" ht="15.75" thickBot="1">
      <c r="A540" s="195"/>
      <c r="B540" s="196"/>
      <c r="C540" s="269"/>
      <c r="D540" s="269"/>
      <c r="E540" s="272"/>
      <c r="F540" s="272"/>
      <c r="G540" s="272"/>
      <c r="H540" s="272"/>
      <c r="I540" s="276"/>
      <c r="J540" s="276"/>
      <c r="K540" s="277"/>
      <c r="L540" s="277"/>
      <c r="M540" s="276"/>
      <c r="N540" s="276"/>
      <c r="O540" s="278" t="s">
        <v>0</v>
      </c>
      <c r="P540" s="278"/>
    </row>
    <row r="541" spans="1:16" ht="15.75" thickBot="1">
      <c r="A541" s="200"/>
      <c r="B541" s="198"/>
      <c r="C541" s="279"/>
      <c r="D541" s="279"/>
      <c r="E541" s="280"/>
      <c r="F541" s="280"/>
      <c r="G541" s="280"/>
      <c r="H541" s="280"/>
      <c r="I541" s="245"/>
      <c r="J541" s="245"/>
      <c r="K541" s="245"/>
      <c r="L541" s="245"/>
      <c r="M541" s="271"/>
      <c r="N541" s="271"/>
      <c r="O541" s="271"/>
      <c r="P541" s="243"/>
    </row>
    <row r="542" spans="1:16" ht="27" customHeight="1" thickBot="1">
      <c r="A542" s="8" t="s">
        <v>19</v>
      </c>
      <c r="B542" s="197" t="s">
        <v>159</v>
      </c>
      <c r="C542" s="273"/>
      <c r="D542" s="274"/>
      <c r="E542" s="274"/>
      <c r="F542" s="274"/>
      <c r="G542" s="274"/>
      <c r="H542" s="274"/>
      <c r="I542" s="274"/>
      <c r="J542" s="274"/>
      <c r="K542" s="274"/>
      <c r="L542" s="275"/>
      <c r="M542" s="239" t="s">
        <v>150</v>
      </c>
      <c r="N542" s="241"/>
      <c r="O542" s="232">
        <v>2134001</v>
      </c>
      <c r="P542" s="233"/>
    </row>
    <row r="543" spans="1:16" ht="15.75" thickBot="1">
      <c r="A543" s="8" t="s">
        <v>22</v>
      </c>
      <c r="B543" s="10" t="s">
        <v>189</v>
      </c>
      <c r="C543" s="268"/>
      <c r="D543" s="269"/>
      <c r="E543" s="269"/>
      <c r="F543" s="269"/>
      <c r="G543" s="269"/>
      <c r="H543" s="269"/>
      <c r="I543" s="269"/>
      <c r="J543" s="269"/>
      <c r="K543" s="269"/>
      <c r="L543" s="270"/>
      <c r="M543" s="239" t="s">
        <v>23</v>
      </c>
      <c r="N543" s="241"/>
      <c r="O543" s="232">
        <v>8220</v>
      </c>
      <c r="P543" s="233"/>
    </row>
    <row r="544" spans="1:16" ht="15">
      <c r="A544" s="199" t="s">
        <v>24</v>
      </c>
      <c r="B544" s="267" t="s">
        <v>10</v>
      </c>
      <c r="C544" s="263">
        <v>-1</v>
      </c>
      <c r="D544" s="264"/>
      <c r="E544" s="263">
        <v>-2</v>
      </c>
      <c r="F544" s="264"/>
      <c r="G544" s="263">
        <v>-3</v>
      </c>
      <c r="H544" s="264"/>
      <c r="I544" s="263">
        <v>-4</v>
      </c>
      <c r="J544" s="264"/>
      <c r="K544" s="263">
        <v>-5</v>
      </c>
      <c r="L544" s="264"/>
      <c r="M544" s="263">
        <v>-6</v>
      </c>
      <c r="N544" s="264"/>
      <c r="O544" s="263" t="s">
        <v>4</v>
      </c>
      <c r="P544" s="264"/>
    </row>
    <row r="545" spans="1:16" ht="15">
      <c r="A545" s="199"/>
      <c r="B545" s="265"/>
      <c r="C545" s="258" t="s">
        <v>5</v>
      </c>
      <c r="D545" s="259"/>
      <c r="E545" s="258" t="s">
        <v>6</v>
      </c>
      <c r="F545" s="259"/>
      <c r="G545" s="258" t="s">
        <v>7</v>
      </c>
      <c r="H545" s="259"/>
      <c r="I545" s="258" t="s">
        <v>7</v>
      </c>
      <c r="J545" s="259"/>
      <c r="K545" s="258" t="s">
        <v>7</v>
      </c>
      <c r="L545" s="259"/>
      <c r="M545" s="258" t="s">
        <v>5</v>
      </c>
      <c r="N545" s="259"/>
      <c r="O545" s="258" t="s">
        <v>8</v>
      </c>
      <c r="P545" s="259"/>
    </row>
    <row r="546" spans="1:16" ht="15">
      <c r="A546" s="265"/>
      <c r="B546" s="265"/>
      <c r="C546" s="258" t="s">
        <v>25</v>
      </c>
      <c r="D546" s="259"/>
      <c r="E546" s="258" t="s">
        <v>158</v>
      </c>
      <c r="F546" s="259"/>
      <c r="G546" s="258" t="s">
        <v>155</v>
      </c>
      <c r="H546" s="259"/>
      <c r="I546" s="258" t="s">
        <v>156</v>
      </c>
      <c r="J546" s="259"/>
      <c r="K546" s="258" t="s">
        <v>12</v>
      </c>
      <c r="L546" s="259"/>
      <c r="M546" s="258" t="s">
        <v>11</v>
      </c>
      <c r="N546" s="259"/>
      <c r="O546" s="258"/>
      <c r="P546" s="259"/>
    </row>
    <row r="547" spans="1:16" ht="15.75" thickBot="1">
      <c r="A547" s="266"/>
      <c r="B547" s="266"/>
      <c r="C547" s="260" t="s">
        <v>157</v>
      </c>
      <c r="D547" s="261"/>
      <c r="E547" s="260"/>
      <c r="F547" s="261"/>
      <c r="G547" s="260"/>
      <c r="H547" s="261"/>
      <c r="I547" s="260"/>
      <c r="J547" s="261"/>
      <c r="K547" s="260"/>
      <c r="L547" s="261"/>
      <c r="M547" s="260" t="s">
        <v>13</v>
      </c>
      <c r="N547" s="261"/>
      <c r="O547" s="260"/>
      <c r="P547" s="261"/>
    </row>
    <row r="548" spans="1:16" ht="15.75" thickBot="1">
      <c r="A548" s="12">
        <v>600</v>
      </c>
      <c r="B548" s="13" t="s">
        <v>26</v>
      </c>
      <c r="C548" s="232">
        <v>3852</v>
      </c>
      <c r="D548" s="233"/>
      <c r="E548" s="232">
        <v>4200</v>
      </c>
      <c r="F548" s="233"/>
      <c r="G548" s="232">
        <v>6407</v>
      </c>
      <c r="H548" s="233"/>
      <c r="I548" s="232">
        <v>6407</v>
      </c>
      <c r="J548" s="233"/>
      <c r="K548" s="232">
        <v>6407</v>
      </c>
      <c r="L548" s="233"/>
      <c r="M548" s="232">
        <v>5015</v>
      </c>
      <c r="N548" s="233"/>
      <c r="O548" s="246">
        <f>M548-K548</f>
        <v>-1392</v>
      </c>
      <c r="P548" s="247"/>
    </row>
    <row r="549" spans="1:16" ht="15.75" thickBot="1">
      <c r="A549" s="12">
        <v>601</v>
      </c>
      <c r="B549" s="13" t="s">
        <v>27</v>
      </c>
      <c r="C549" s="232">
        <v>700.9</v>
      </c>
      <c r="D549" s="233"/>
      <c r="E549" s="232">
        <v>702</v>
      </c>
      <c r="F549" s="233"/>
      <c r="G549" s="232">
        <v>994.6</v>
      </c>
      <c r="H549" s="233"/>
      <c r="I549" s="232">
        <v>994.6</v>
      </c>
      <c r="J549" s="233"/>
      <c r="K549" s="232">
        <v>994.6</v>
      </c>
      <c r="L549" s="233"/>
      <c r="M549" s="232">
        <v>973.1</v>
      </c>
      <c r="N549" s="233"/>
      <c r="O549" s="246">
        <f aca="true" t="shared" si="30" ref="O549:O554">M549-K549</f>
        <v>-21.5</v>
      </c>
      <c r="P549" s="247"/>
    </row>
    <row r="550" spans="1:16" ht="15.75" thickBot="1">
      <c r="A550" s="12">
        <v>602</v>
      </c>
      <c r="B550" s="13" t="s">
        <v>28</v>
      </c>
      <c r="C550" s="232">
        <v>153.2</v>
      </c>
      <c r="D550" s="233"/>
      <c r="E550" s="232">
        <v>300</v>
      </c>
      <c r="F550" s="233"/>
      <c r="G550" s="232">
        <v>600</v>
      </c>
      <c r="H550" s="233"/>
      <c r="I550" s="232">
        <v>600</v>
      </c>
      <c r="J550" s="233"/>
      <c r="K550" s="232">
        <v>600</v>
      </c>
      <c r="L550" s="233"/>
      <c r="M550" s="232">
        <v>335.7</v>
      </c>
      <c r="N550" s="233"/>
      <c r="O550" s="246">
        <f t="shared" si="30"/>
        <v>-264.3</v>
      </c>
      <c r="P550" s="247"/>
    </row>
    <row r="551" spans="1:16" ht="15.75" thickBot="1">
      <c r="A551" s="12">
        <v>603</v>
      </c>
      <c r="B551" s="13" t="s">
        <v>29</v>
      </c>
      <c r="C551" s="232"/>
      <c r="D551" s="233"/>
      <c r="E551" s="232"/>
      <c r="F551" s="233"/>
      <c r="G551" s="232"/>
      <c r="H551" s="233"/>
      <c r="I551" s="232"/>
      <c r="J551" s="233"/>
      <c r="K551" s="232"/>
      <c r="L551" s="233"/>
      <c r="M551" s="232"/>
      <c r="N551" s="233"/>
      <c r="O551" s="246">
        <f t="shared" si="30"/>
        <v>0</v>
      </c>
      <c r="P551" s="247"/>
    </row>
    <row r="552" spans="1:16" ht="15.75" thickBot="1">
      <c r="A552" s="12">
        <v>604</v>
      </c>
      <c r="B552" s="13" t="s">
        <v>30</v>
      </c>
      <c r="C552" s="232"/>
      <c r="D552" s="233"/>
      <c r="E552" s="232"/>
      <c r="F552" s="233"/>
      <c r="G552" s="232"/>
      <c r="H552" s="233"/>
      <c r="I552" s="232"/>
      <c r="J552" s="233"/>
      <c r="K552" s="232"/>
      <c r="L552" s="233"/>
      <c r="M552" s="232"/>
      <c r="N552" s="233"/>
      <c r="O552" s="246">
        <f t="shared" si="30"/>
        <v>0</v>
      </c>
      <c r="P552" s="247"/>
    </row>
    <row r="553" spans="1:16" ht="15.75" thickBot="1">
      <c r="A553" s="12">
        <v>605</v>
      </c>
      <c r="B553" s="13" t="s">
        <v>31</v>
      </c>
      <c r="C553" s="232"/>
      <c r="D553" s="233"/>
      <c r="E553" s="232"/>
      <c r="F553" s="233"/>
      <c r="G553" s="232"/>
      <c r="H553" s="233"/>
      <c r="I553" s="232"/>
      <c r="J553" s="233"/>
      <c r="K553" s="232"/>
      <c r="L553" s="233"/>
      <c r="M553" s="232"/>
      <c r="N553" s="233"/>
      <c r="O553" s="246">
        <f t="shared" si="30"/>
        <v>0</v>
      </c>
      <c r="P553" s="247"/>
    </row>
    <row r="554" spans="1:16" ht="15.75" thickBot="1">
      <c r="A554" s="12">
        <v>606</v>
      </c>
      <c r="B554" s="13" t="s">
        <v>32</v>
      </c>
      <c r="C554" s="232">
        <v>464.5</v>
      </c>
      <c r="D554" s="233"/>
      <c r="E554" s="232">
        <v>1080</v>
      </c>
      <c r="F554" s="233"/>
      <c r="G554" s="232">
        <v>810</v>
      </c>
      <c r="H554" s="233"/>
      <c r="I554" s="232">
        <v>810</v>
      </c>
      <c r="J554" s="233"/>
      <c r="K554" s="232">
        <v>810</v>
      </c>
      <c r="L554" s="233"/>
      <c r="M554" s="232"/>
      <c r="N554" s="233"/>
      <c r="O554" s="246">
        <f t="shared" si="30"/>
        <v>-810</v>
      </c>
      <c r="P554" s="247"/>
    </row>
    <row r="555" spans="1:16" ht="15.75" thickBot="1">
      <c r="A555" s="14" t="s">
        <v>33</v>
      </c>
      <c r="B555" s="15" t="s">
        <v>34</v>
      </c>
      <c r="C555" s="254">
        <f>C548+C549+C550+C552+C554</f>
        <v>5170.599999999999</v>
      </c>
      <c r="D555" s="255"/>
      <c r="E555" s="254">
        <f>E548+E549+E550+E552+E554</f>
        <v>6282</v>
      </c>
      <c r="F555" s="255"/>
      <c r="G555" s="254">
        <f>G548+G549+G550+G552+G554</f>
        <v>8811.6</v>
      </c>
      <c r="H555" s="255"/>
      <c r="I555" s="254">
        <f>I548+I549+I550+I552+I554</f>
        <v>8811.6</v>
      </c>
      <c r="J555" s="255"/>
      <c r="K555" s="254">
        <f>K548+K549+K550+K552+K554</f>
        <v>8811.6</v>
      </c>
      <c r="L555" s="255"/>
      <c r="M555" s="254">
        <f>M548+M549+M550+M552+M554</f>
        <v>6323.8</v>
      </c>
      <c r="N555" s="255"/>
      <c r="O555" s="256">
        <f aca="true" t="shared" si="31" ref="O555:O562">M555-K555</f>
        <v>-2487.8</v>
      </c>
      <c r="P555" s="257"/>
    </row>
    <row r="556" spans="1:16" ht="15.75" thickBot="1">
      <c r="A556" s="12">
        <v>230</v>
      </c>
      <c r="B556" s="13" t="s">
        <v>35</v>
      </c>
      <c r="C556" s="232"/>
      <c r="D556" s="233"/>
      <c r="E556" s="232"/>
      <c r="F556" s="233"/>
      <c r="G556" s="232">
        <f>I556</f>
        <v>0</v>
      </c>
      <c r="H556" s="233"/>
      <c r="I556" s="232"/>
      <c r="J556" s="233"/>
      <c r="K556" s="232">
        <f>I556</f>
        <v>0</v>
      </c>
      <c r="L556" s="233"/>
      <c r="M556" s="232"/>
      <c r="N556" s="233"/>
      <c r="O556" s="246">
        <f t="shared" si="31"/>
        <v>0</v>
      </c>
      <c r="P556" s="247"/>
    </row>
    <row r="557" spans="1:16" ht="15.75" thickBot="1">
      <c r="A557" s="12">
        <v>231</v>
      </c>
      <c r="B557" s="13" t="s">
        <v>36</v>
      </c>
      <c r="C557" s="232"/>
      <c r="D557" s="233"/>
      <c r="E557" s="232"/>
      <c r="F557" s="233"/>
      <c r="G557" s="232">
        <f>I557</f>
        <v>0</v>
      </c>
      <c r="H557" s="233"/>
      <c r="I557" s="232"/>
      <c r="J557" s="233"/>
      <c r="K557" s="232">
        <f>I557</f>
        <v>0</v>
      </c>
      <c r="L557" s="233"/>
      <c r="M557" s="232"/>
      <c r="N557" s="233"/>
      <c r="O557" s="246">
        <f t="shared" si="31"/>
        <v>0</v>
      </c>
      <c r="P557" s="247"/>
    </row>
    <row r="558" spans="1:16" ht="15.75" thickBot="1">
      <c r="A558" s="12">
        <v>232</v>
      </c>
      <c r="B558" s="13" t="s">
        <v>37</v>
      </c>
      <c r="C558" s="232"/>
      <c r="D558" s="233"/>
      <c r="E558" s="232"/>
      <c r="F558" s="233"/>
      <c r="G558" s="232">
        <f>I558</f>
        <v>0</v>
      </c>
      <c r="H558" s="233"/>
      <c r="I558" s="232"/>
      <c r="J558" s="233"/>
      <c r="K558" s="232">
        <f>I558</f>
        <v>0</v>
      </c>
      <c r="L558" s="233"/>
      <c r="M558" s="232"/>
      <c r="N558" s="233"/>
      <c r="O558" s="246">
        <f t="shared" si="31"/>
        <v>0</v>
      </c>
      <c r="P558" s="247"/>
    </row>
    <row r="559" spans="1:16" ht="15.75" thickBot="1">
      <c r="A559" s="16" t="s">
        <v>38</v>
      </c>
      <c r="B559" s="17" t="s">
        <v>39</v>
      </c>
      <c r="C559" s="248">
        <f>C556+C557</f>
        <v>0</v>
      </c>
      <c r="D559" s="249"/>
      <c r="E559" s="248">
        <f>E556+E557</f>
        <v>0</v>
      </c>
      <c r="F559" s="249"/>
      <c r="G559" s="248">
        <f>G556+G557</f>
        <v>0</v>
      </c>
      <c r="H559" s="249"/>
      <c r="I559" s="248">
        <f>I556+I557</f>
        <v>0</v>
      </c>
      <c r="J559" s="249"/>
      <c r="K559" s="248">
        <f>K556+K557</f>
        <v>0</v>
      </c>
      <c r="L559" s="249"/>
      <c r="M559" s="248">
        <f>M556+M557</f>
        <v>0</v>
      </c>
      <c r="N559" s="249"/>
      <c r="O559" s="250">
        <f t="shared" si="31"/>
        <v>0</v>
      </c>
      <c r="P559" s="251"/>
    </row>
    <row r="560" spans="1:16" ht="15.75" thickBot="1">
      <c r="A560" s="12">
        <v>230</v>
      </c>
      <c r="B560" s="13" t="s">
        <v>35</v>
      </c>
      <c r="C560" s="252"/>
      <c r="D560" s="253"/>
      <c r="E560" s="252"/>
      <c r="F560" s="253"/>
      <c r="G560" s="252"/>
      <c r="H560" s="253"/>
      <c r="I560" s="252"/>
      <c r="J560" s="253"/>
      <c r="K560" s="252"/>
      <c r="L560" s="253"/>
      <c r="M560" s="252"/>
      <c r="N560" s="253"/>
      <c r="O560" s="246">
        <f t="shared" si="31"/>
        <v>0</v>
      </c>
      <c r="P560" s="247"/>
    </row>
    <row r="561" spans="1:16" ht="15.75" thickBot="1">
      <c r="A561" s="12">
        <v>231</v>
      </c>
      <c r="B561" s="13" t="s">
        <v>36</v>
      </c>
      <c r="C561" s="252"/>
      <c r="D561" s="253"/>
      <c r="E561" s="252"/>
      <c r="F561" s="253"/>
      <c r="G561" s="252"/>
      <c r="H561" s="253"/>
      <c r="I561" s="252"/>
      <c r="J561" s="253"/>
      <c r="K561" s="252"/>
      <c r="L561" s="253"/>
      <c r="M561" s="252"/>
      <c r="N561" s="253"/>
      <c r="O561" s="246">
        <f t="shared" si="31"/>
        <v>0</v>
      </c>
      <c r="P561" s="247"/>
    </row>
    <row r="562" spans="1:16" ht="15.75" thickBot="1">
      <c r="A562" s="12">
        <v>232</v>
      </c>
      <c r="B562" s="13" t="s">
        <v>37</v>
      </c>
      <c r="C562" s="252"/>
      <c r="D562" s="253"/>
      <c r="E562" s="252"/>
      <c r="F562" s="253"/>
      <c r="G562" s="252"/>
      <c r="H562" s="253"/>
      <c r="I562" s="252"/>
      <c r="J562" s="253"/>
      <c r="K562" s="252"/>
      <c r="L562" s="253"/>
      <c r="M562" s="252"/>
      <c r="N562" s="253"/>
      <c r="O562" s="246">
        <f t="shared" si="31"/>
        <v>0</v>
      </c>
      <c r="P562" s="247"/>
    </row>
    <row r="563" spans="1:16" ht="15.75" thickBot="1">
      <c r="A563" s="16" t="s">
        <v>38</v>
      </c>
      <c r="B563" s="17" t="s">
        <v>40</v>
      </c>
      <c r="C563" s="248">
        <v>0</v>
      </c>
      <c r="D563" s="249"/>
      <c r="E563" s="248">
        <v>0</v>
      </c>
      <c r="F563" s="249"/>
      <c r="G563" s="248">
        <v>0</v>
      </c>
      <c r="H563" s="249"/>
      <c r="I563" s="248">
        <v>0</v>
      </c>
      <c r="J563" s="249"/>
      <c r="K563" s="248">
        <v>0</v>
      </c>
      <c r="L563" s="249"/>
      <c r="M563" s="248">
        <v>0</v>
      </c>
      <c r="N563" s="249"/>
      <c r="O563" s="250">
        <v>0</v>
      </c>
      <c r="P563" s="251"/>
    </row>
    <row r="564" spans="1:16" ht="15.75" thickBot="1">
      <c r="A564" s="14" t="s">
        <v>41</v>
      </c>
      <c r="B564" s="18" t="s">
        <v>42</v>
      </c>
      <c r="C564" s="236">
        <f>C559+C563</f>
        <v>0</v>
      </c>
      <c r="D564" s="237"/>
      <c r="E564" s="236">
        <f>E559+E563</f>
        <v>0</v>
      </c>
      <c r="F564" s="237"/>
      <c r="G564" s="236">
        <f>G559+G563</f>
        <v>0</v>
      </c>
      <c r="H564" s="237"/>
      <c r="I564" s="236">
        <f>I559+I563</f>
        <v>0</v>
      </c>
      <c r="J564" s="237"/>
      <c r="K564" s="236">
        <f>K559+K563</f>
        <v>0</v>
      </c>
      <c r="L564" s="237"/>
      <c r="M564" s="236">
        <f>M559+M563</f>
        <v>0</v>
      </c>
      <c r="N564" s="237"/>
      <c r="O564" s="236">
        <f>M564-K564</f>
        <v>0</v>
      </c>
      <c r="P564" s="237"/>
    </row>
    <row r="565" spans="1:16" ht="15.75" thickBot="1">
      <c r="A565" s="236" t="s">
        <v>152</v>
      </c>
      <c r="B565" s="238"/>
      <c r="C565" s="236">
        <f>C555+C564</f>
        <v>5170.599999999999</v>
      </c>
      <c r="D565" s="237"/>
      <c r="E565" s="236">
        <f>E555+E564</f>
        <v>6282</v>
      </c>
      <c r="F565" s="237"/>
      <c r="G565" s="236">
        <f>G555+G564</f>
        <v>8811.6</v>
      </c>
      <c r="H565" s="237"/>
      <c r="I565" s="236">
        <f>I555+I564</f>
        <v>8811.6</v>
      </c>
      <c r="J565" s="237"/>
      <c r="K565" s="236">
        <f>K555+K564</f>
        <v>8811.6</v>
      </c>
      <c r="L565" s="237"/>
      <c r="M565" s="236">
        <f>M555+M564</f>
        <v>6323.8</v>
      </c>
      <c r="N565" s="237"/>
      <c r="O565" s="236">
        <f>M565-K565</f>
        <v>-2487.8</v>
      </c>
      <c r="P565" s="237"/>
    </row>
    <row r="566" spans="1:16" ht="45.75" thickBot="1">
      <c r="A566" s="8" t="s">
        <v>43</v>
      </c>
      <c r="B566" s="19" t="s">
        <v>17</v>
      </c>
      <c r="C566" s="239" t="s">
        <v>44</v>
      </c>
      <c r="D566" s="240"/>
      <c r="E566" s="240"/>
      <c r="F566" s="241"/>
      <c r="G566" s="242" t="s">
        <v>17</v>
      </c>
      <c r="H566" s="243"/>
      <c r="I566" s="232" t="s">
        <v>160</v>
      </c>
      <c r="J566" s="233"/>
      <c r="K566" s="232"/>
      <c r="L566" s="233"/>
      <c r="M566" s="244"/>
      <c r="N566" s="245"/>
      <c r="O566" s="245"/>
      <c r="P566" s="245"/>
    </row>
    <row r="567" spans="1:16" ht="15.75" thickBot="1">
      <c r="A567" s="8"/>
      <c r="B567" s="19" t="s">
        <v>18</v>
      </c>
      <c r="C567" s="239"/>
      <c r="D567" s="240"/>
      <c r="E567" s="240"/>
      <c r="F567" s="241"/>
      <c r="G567" s="242" t="s">
        <v>18</v>
      </c>
      <c r="H567" s="243"/>
      <c r="I567" s="232"/>
      <c r="J567" s="233"/>
      <c r="K567" s="232"/>
      <c r="L567" s="233"/>
      <c r="M567" s="234"/>
      <c r="N567" s="235"/>
      <c r="O567" s="235"/>
      <c r="P567" s="235"/>
    </row>
    <row r="568" spans="1:16" ht="15.75" thickBot="1">
      <c r="A568" s="8"/>
      <c r="B568" s="19" t="s">
        <v>45</v>
      </c>
      <c r="C568" s="239"/>
      <c r="D568" s="240"/>
      <c r="E568" s="240"/>
      <c r="F568" s="241"/>
      <c r="G568" s="242" t="s">
        <v>45</v>
      </c>
      <c r="H568" s="243"/>
      <c r="I568" s="232" t="s">
        <v>161</v>
      </c>
      <c r="J568" s="233"/>
      <c r="K568" s="232"/>
      <c r="L568" s="233"/>
      <c r="M568" s="234"/>
      <c r="N568" s="235"/>
      <c r="O568" s="235"/>
      <c r="P568" s="235"/>
    </row>
    <row r="580" spans="1:4" ht="15.75">
      <c r="A580" s="191" t="s">
        <v>149</v>
      </c>
      <c r="B580" s="191"/>
      <c r="C580" s="191"/>
      <c r="D580" s="191"/>
    </row>
    <row r="581" spans="1:16" ht="15.75" thickBot="1">
      <c r="A581" s="195"/>
      <c r="B581" s="196"/>
      <c r="C581" s="269"/>
      <c r="D581" s="269"/>
      <c r="E581" s="272"/>
      <c r="F581" s="272"/>
      <c r="G581" s="272"/>
      <c r="H581" s="272"/>
      <c r="I581" s="276"/>
      <c r="J581" s="276"/>
      <c r="K581" s="277"/>
      <c r="L581" s="277"/>
      <c r="M581" s="276"/>
      <c r="N581" s="276"/>
      <c r="O581" s="278" t="s">
        <v>0</v>
      </c>
      <c r="P581" s="278"/>
    </row>
    <row r="582" spans="1:16" ht="15.75" thickBot="1">
      <c r="A582" s="200"/>
      <c r="B582" s="198"/>
      <c r="C582" s="279"/>
      <c r="D582" s="279"/>
      <c r="E582" s="280"/>
      <c r="F582" s="280"/>
      <c r="G582" s="280"/>
      <c r="H582" s="280"/>
      <c r="I582" s="245"/>
      <c r="J582" s="245"/>
      <c r="K582" s="245"/>
      <c r="L582" s="245"/>
      <c r="M582" s="271"/>
      <c r="N582" s="271"/>
      <c r="O582" s="271"/>
      <c r="P582" s="243"/>
    </row>
    <row r="583" spans="1:16" ht="22.5" customHeight="1" thickBot="1">
      <c r="A583" s="8" t="s">
        <v>19</v>
      </c>
      <c r="B583" s="197" t="s">
        <v>159</v>
      </c>
      <c r="C583" s="273"/>
      <c r="D583" s="274"/>
      <c r="E583" s="274"/>
      <c r="F583" s="274"/>
      <c r="G583" s="274"/>
      <c r="H583" s="274"/>
      <c r="I583" s="274"/>
      <c r="J583" s="274"/>
      <c r="K583" s="274"/>
      <c r="L583" s="275"/>
      <c r="M583" s="239" t="s">
        <v>150</v>
      </c>
      <c r="N583" s="241"/>
      <c r="O583" s="232">
        <v>2134001</v>
      </c>
      <c r="P583" s="233"/>
    </row>
    <row r="584" spans="1:16" ht="15.75" thickBot="1">
      <c r="A584" s="8" t="s">
        <v>22</v>
      </c>
      <c r="B584" s="10" t="s">
        <v>190</v>
      </c>
      <c r="C584" s="268"/>
      <c r="D584" s="269"/>
      <c r="E584" s="269"/>
      <c r="F584" s="269"/>
      <c r="G584" s="269"/>
      <c r="H584" s="269"/>
      <c r="I584" s="269"/>
      <c r="J584" s="269"/>
      <c r="K584" s="269"/>
      <c r="L584" s="270"/>
      <c r="M584" s="239" t="s">
        <v>23</v>
      </c>
      <c r="N584" s="241"/>
      <c r="O584" s="232">
        <v>9120</v>
      </c>
      <c r="P584" s="233"/>
    </row>
    <row r="585" spans="1:16" ht="15">
      <c r="A585" s="199" t="s">
        <v>24</v>
      </c>
      <c r="B585" s="267" t="s">
        <v>10</v>
      </c>
      <c r="C585" s="263">
        <v>-1</v>
      </c>
      <c r="D585" s="264"/>
      <c r="E585" s="263">
        <v>-2</v>
      </c>
      <c r="F585" s="264"/>
      <c r="G585" s="263">
        <v>-3</v>
      </c>
      <c r="H585" s="264"/>
      <c r="I585" s="263">
        <v>-4</v>
      </c>
      <c r="J585" s="264"/>
      <c r="K585" s="263">
        <v>-5</v>
      </c>
      <c r="L585" s="264"/>
      <c r="M585" s="263">
        <v>-6</v>
      </c>
      <c r="N585" s="264"/>
      <c r="O585" s="263" t="s">
        <v>4</v>
      </c>
      <c r="P585" s="264"/>
    </row>
    <row r="586" spans="1:16" ht="15">
      <c r="A586" s="199"/>
      <c r="B586" s="265"/>
      <c r="C586" s="258" t="s">
        <v>5</v>
      </c>
      <c r="D586" s="259"/>
      <c r="E586" s="258" t="s">
        <v>6</v>
      </c>
      <c r="F586" s="259"/>
      <c r="G586" s="258" t="s">
        <v>7</v>
      </c>
      <c r="H586" s="259"/>
      <c r="I586" s="258" t="s">
        <v>7</v>
      </c>
      <c r="J586" s="259"/>
      <c r="K586" s="258" t="s">
        <v>7</v>
      </c>
      <c r="L586" s="259"/>
      <c r="M586" s="258" t="s">
        <v>5</v>
      </c>
      <c r="N586" s="259"/>
      <c r="O586" s="258" t="s">
        <v>8</v>
      </c>
      <c r="P586" s="259"/>
    </row>
    <row r="587" spans="1:16" ht="15">
      <c r="A587" s="265"/>
      <c r="B587" s="265"/>
      <c r="C587" s="258" t="s">
        <v>25</v>
      </c>
      <c r="D587" s="259"/>
      <c r="E587" s="258" t="s">
        <v>158</v>
      </c>
      <c r="F587" s="259"/>
      <c r="G587" s="258" t="s">
        <v>155</v>
      </c>
      <c r="H587" s="259"/>
      <c r="I587" s="258" t="s">
        <v>156</v>
      </c>
      <c r="J587" s="259"/>
      <c r="K587" s="258" t="s">
        <v>12</v>
      </c>
      <c r="L587" s="259"/>
      <c r="M587" s="258" t="s">
        <v>11</v>
      </c>
      <c r="N587" s="259"/>
      <c r="O587" s="258"/>
      <c r="P587" s="259"/>
    </row>
    <row r="588" spans="1:16" ht="15.75" thickBot="1">
      <c r="A588" s="266"/>
      <c r="B588" s="266"/>
      <c r="C588" s="260" t="s">
        <v>157</v>
      </c>
      <c r="D588" s="261"/>
      <c r="E588" s="260"/>
      <c r="F588" s="261"/>
      <c r="G588" s="260"/>
      <c r="H588" s="261"/>
      <c r="I588" s="260"/>
      <c r="J588" s="261"/>
      <c r="K588" s="260"/>
      <c r="L588" s="261"/>
      <c r="M588" s="260" t="s">
        <v>13</v>
      </c>
      <c r="N588" s="261"/>
      <c r="O588" s="260"/>
      <c r="P588" s="261"/>
    </row>
    <row r="589" spans="1:16" ht="15.75" thickBot="1">
      <c r="A589" s="12">
        <v>600</v>
      </c>
      <c r="B589" s="13" t="s">
        <v>26</v>
      </c>
      <c r="C589" s="232">
        <v>32175.5</v>
      </c>
      <c r="D589" s="233"/>
      <c r="E589" s="232">
        <v>32361</v>
      </c>
      <c r="F589" s="233"/>
      <c r="G589" s="232">
        <v>33735.7</v>
      </c>
      <c r="H589" s="233"/>
      <c r="I589" s="232"/>
      <c r="J589" s="233"/>
      <c r="K589" s="232">
        <v>33735.7</v>
      </c>
      <c r="L589" s="233"/>
      <c r="M589" s="232">
        <v>32999</v>
      </c>
      <c r="N589" s="233"/>
      <c r="O589" s="246">
        <f>M589-K589</f>
        <v>-736.6999999999971</v>
      </c>
      <c r="P589" s="247"/>
    </row>
    <row r="590" spans="1:16" ht="15.75" thickBot="1">
      <c r="A590" s="12">
        <v>601</v>
      </c>
      <c r="B590" s="13" t="s">
        <v>27</v>
      </c>
      <c r="C590" s="232">
        <v>5312.9</v>
      </c>
      <c r="D590" s="233"/>
      <c r="E590" s="232">
        <v>4900</v>
      </c>
      <c r="F590" s="233"/>
      <c r="G590" s="232">
        <v>5300</v>
      </c>
      <c r="H590" s="233"/>
      <c r="I590" s="232"/>
      <c r="J590" s="233"/>
      <c r="K590" s="232">
        <v>5300</v>
      </c>
      <c r="L590" s="233"/>
      <c r="M590" s="232">
        <v>5299.9</v>
      </c>
      <c r="N590" s="233"/>
      <c r="O590" s="246">
        <f aca="true" t="shared" si="32" ref="O590:O595">M590-K590</f>
        <v>-0.1000000000003638</v>
      </c>
      <c r="P590" s="247"/>
    </row>
    <row r="591" spans="1:16" ht="15.75" thickBot="1">
      <c r="A591" s="12">
        <v>602</v>
      </c>
      <c r="B591" s="13" t="s">
        <v>28</v>
      </c>
      <c r="C591" s="232">
        <v>9201.5</v>
      </c>
      <c r="D591" s="233"/>
      <c r="E591" s="232">
        <v>8800</v>
      </c>
      <c r="F591" s="233"/>
      <c r="G591" s="232">
        <v>12446</v>
      </c>
      <c r="H591" s="233"/>
      <c r="I591" s="232"/>
      <c r="J591" s="233"/>
      <c r="K591" s="232">
        <v>12446</v>
      </c>
      <c r="L591" s="233"/>
      <c r="M591" s="232">
        <v>8105.8</v>
      </c>
      <c r="N591" s="233"/>
      <c r="O591" s="246">
        <f t="shared" si="32"/>
        <v>-4340.2</v>
      </c>
      <c r="P591" s="247"/>
    </row>
    <row r="592" spans="1:16" ht="15.75" thickBot="1">
      <c r="A592" s="12">
        <v>603</v>
      </c>
      <c r="B592" s="13" t="s">
        <v>29</v>
      </c>
      <c r="C592" s="232"/>
      <c r="D592" s="233"/>
      <c r="E592" s="232"/>
      <c r="F592" s="233"/>
      <c r="G592" s="232"/>
      <c r="H592" s="233"/>
      <c r="I592" s="232"/>
      <c r="J592" s="233"/>
      <c r="K592" s="232"/>
      <c r="L592" s="233"/>
      <c r="M592" s="232"/>
      <c r="N592" s="233"/>
      <c r="O592" s="246">
        <f t="shared" si="32"/>
        <v>0</v>
      </c>
      <c r="P592" s="247"/>
    </row>
    <row r="593" spans="1:16" ht="15.75" thickBot="1">
      <c r="A593" s="12">
        <v>604</v>
      </c>
      <c r="B593" s="13" t="s">
        <v>30</v>
      </c>
      <c r="C593" s="232"/>
      <c r="D593" s="233"/>
      <c r="E593" s="232"/>
      <c r="F593" s="233"/>
      <c r="G593" s="232"/>
      <c r="H593" s="233"/>
      <c r="I593" s="232"/>
      <c r="J593" s="233"/>
      <c r="K593" s="232"/>
      <c r="L593" s="233"/>
      <c r="M593" s="232"/>
      <c r="N593" s="233"/>
      <c r="O593" s="246">
        <f t="shared" si="32"/>
        <v>0</v>
      </c>
      <c r="P593" s="247"/>
    </row>
    <row r="594" spans="1:16" ht="15.75" thickBot="1">
      <c r="A594" s="12">
        <v>605</v>
      </c>
      <c r="B594" s="13" t="s">
        <v>31</v>
      </c>
      <c r="C594" s="232"/>
      <c r="D594" s="233"/>
      <c r="E594" s="232"/>
      <c r="F594" s="233"/>
      <c r="G594" s="232"/>
      <c r="H594" s="233"/>
      <c r="I594" s="232"/>
      <c r="J594" s="233"/>
      <c r="K594" s="232"/>
      <c r="L594" s="233"/>
      <c r="M594" s="232"/>
      <c r="N594" s="233"/>
      <c r="O594" s="246">
        <f t="shared" si="32"/>
        <v>0</v>
      </c>
      <c r="P594" s="247"/>
    </row>
    <row r="595" spans="1:16" ht="15.75" thickBot="1">
      <c r="A595" s="12">
        <v>606</v>
      </c>
      <c r="B595" s="13" t="s">
        <v>32</v>
      </c>
      <c r="C595" s="232">
        <v>195.1</v>
      </c>
      <c r="D595" s="233"/>
      <c r="E595" s="232">
        <v>760</v>
      </c>
      <c r="F595" s="233"/>
      <c r="G595" s="232">
        <v>159.3</v>
      </c>
      <c r="H595" s="233"/>
      <c r="I595" s="232"/>
      <c r="J595" s="233"/>
      <c r="K595" s="232">
        <v>159.3</v>
      </c>
      <c r="L595" s="233"/>
      <c r="M595" s="232">
        <v>159.3</v>
      </c>
      <c r="N595" s="233"/>
      <c r="O595" s="246">
        <f t="shared" si="32"/>
        <v>0</v>
      </c>
      <c r="P595" s="247"/>
    </row>
    <row r="596" spans="1:16" ht="15.75" thickBot="1">
      <c r="A596" s="14" t="s">
        <v>33</v>
      </c>
      <c r="B596" s="15" t="s">
        <v>34</v>
      </c>
      <c r="C596" s="254">
        <f>C589+C590+C591+C593+C595</f>
        <v>46885</v>
      </c>
      <c r="D596" s="255"/>
      <c r="E596" s="254">
        <f>E589+E590+E591+E593+E595</f>
        <v>46821</v>
      </c>
      <c r="F596" s="255"/>
      <c r="G596" s="254">
        <f>G589+G590+G591+G593+G595</f>
        <v>51641</v>
      </c>
      <c r="H596" s="255"/>
      <c r="I596" s="254">
        <f>I589+I590+I591+I593+I595</f>
        <v>0</v>
      </c>
      <c r="J596" s="255"/>
      <c r="K596" s="254">
        <f>K589+K590+K591+K593+K595</f>
        <v>51641</v>
      </c>
      <c r="L596" s="255"/>
      <c r="M596" s="254">
        <f>M589+M590+M591+M593+M595</f>
        <v>46564.00000000001</v>
      </c>
      <c r="N596" s="255"/>
      <c r="O596" s="256">
        <f aca="true" t="shared" si="33" ref="O596:O603">M596-K596</f>
        <v>-5076.999999999993</v>
      </c>
      <c r="P596" s="257"/>
    </row>
    <row r="597" spans="1:16" ht="15.75" thickBot="1">
      <c r="A597" s="12">
        <v>230</v>
      </c>
      <c r="B597" s="13" t="s">
        <v>35</v>
      </c>
      <c r="C597" s="232"/>
      <c r="D597" s="233"/>
      <c r="E597" s="232"/>
      <c r="F597" s="233"/>
      <c r="G597" s="232"/>
      <c r="H597" s="233"/>
      <c r="I597" s="232"/>
      <c r="J597" s="233"/>
      <c r="K597" s="232"/>
      <c r="L597" s="233"/>
      <c r="M597" s="232"/>
      <c r="N597" s="233"/>
      <c r="O597" s="246">
        <f t="shared" si="33"/>
        <v>0</v>
      </c>
      <c r="P597" s="247"/>
    </row>
    <row r="598" spans="1:16" ht="15.75" thickBot="1">
      <c r="A598" s="12">
        <v>231</v>
      </c>
      <c r="B598" s="13" t="s">
        <v>36</v>
      </c>
      <c r="C598" s="232">
        <v>1838</v>
      </c>
      <c r="D598" s="233"/>
      <c r="E598" s="232">
        <v>1117</v>
      </c>
      <c r="F598" s="233"/>
      <c r="G598" s="232">
        <v>2657.9</v>
      </c>
      <c r="H598" s="233"/>
      <c r="I598" s="232"/>
      <c r="J598" s="233"/>
      <c r="K598" s="232">
        <v>2657.9</v>
      </c>
      <c r="L598" s="233"/>
      <c r="M598" s="232">
        <v>1350</v>
      </c>
      <c r="N598" s="233"/>
      <c r="O598" s="246">
        <f t="shared" si="33"/>
        <v>-1307.9</v>
      </c>
      <c r="P598" s="247"/>
    </row>
    <row r="599" spans="1:16" ht="15.75" thickBot="1">
      <c r="A599" s="12">
        <v>232</v>
      </c>
      <c r="B599" s="13" t="s">
        <v>37</v>
      </c>
      <c r="C599" s="232"/>
      <c r="D599" s="233"/>
      <c r="E599" s="232"/>
      <c r="F599" s="233"/>
      <c r="G599" s="232">
        <f>I599</f>
        <v>0</v>
      </c>
      <c r="H599" s="233"/>
      <c r="I599" s="232"/>
      <c r="J599" s="233"/>
      <c r="K599" s="232">
        <f>I599</f>
        <v>0</v>
      </c>
      <c r="L599" s="233"/>
      <c r="M599" s="232"/>
      <c r="N599" s="233"/>
      <c r="O599" s="246">
        <f t="shared" si="33"/>
        <v>0</v>
      </c>
      <c r="P599" s="247"/>
    </row>
    <row r="600" spans="1:16" ht="15.75" thickBot="1">
      <c r="A600" s="16" t="s">
        <v>38</v>
      </c>
      <c r="B600" s="17" t="s">
        <v>39</v>
      </c>
      <c r="C600" s="248">
        <f>C597+C598</f>
        <v>1838</v>
      </c>
      <c r="D600" s="249"/>
      <c r="E600" s="248">
        <f>E597+E598</f>
        <v>1117</v>
      </c>
      <c r="F600" s="249"/>
      <c r="G600" s="248">
        <f>G597+G598</f>
        <v>2657.9</v>
      </c>
      <c r="H600" s="249"/>
      <c r="I600" s="248">
        <f>I597+I598</f>
        <v>0</v>
      </c>
      <c r="J600" s="249"/>
      <c r="K600" s="248">
        <f>K597+K598</f>
        <v>2657.9</v>
      </c>
      <c r="L600" s="249"/>
      <c r="M600" s="248">
        <f>M597+M598</f>
        <v>1350</v>
      </c>
      <c r="N600" s="249"/>
      <c r="O600" s="250">
        <f t="shared" si="33"/>
        <v>-1307.9</v>
      </c>
      <c r="P600" s="251"/>
    </row>
    <row r="601" spans="1:16" ht="15.75" thickBot="1">
      <c r="A601" s="12">
        <v>230</v>
      </c>
      <c r="B601" s="13" t="s">
        <v>35</v>
      </c>
      <c r="C601" s="252"/>
      <c r="D601" s="253"/>
      <c r="E601" s="252"/>
      <c r="F601" s="253"/>
      <c r="G601" s="252"/>
      <c r="H601" s="253"/>
      <c r="I601" s="252"/>
      <c r="J601" s="253"/>
      <c r="K601" s="252"/>
      <c r="L601" s="253"/>
      <c r="M601" s="252"/>
      <c r="N601" s="253"/>
      <c r="O601" s="246">
        <f t="shared" si="33"/>
        <v>0</v>
      </c>
      <c r="P601" s="247"/>
    </row>
    <row r="602" spans="1:16" ht="15.75" thickBot="1">
      <c r="A602" s="12">
        <v>231</v>
      </c>
      <c r="B602" s="13" t="s">
        <v>36</v>
      </c>
      <c r="C602" s="252"/>
      <c r="D602" s="253"/>
      <c r="E602" s="252"/>
      <c r="F602" s="253"/>
      <c r="G602" s="252"/>
      <c r="H602" s="253"/>
      <c r="I602" s="252"/>
      <c r="J602" s="253"/>
      <c r="K602" s="252"/>
      <c r="L602" s="253"/>
      <c r="M602" s="252"/>
      <c r="N602" s="253"/>
      <c r="O602" s="246">
        <f t="shared" si="33"/>
        <v>0</v>
      </c>
      <c r="P602" s="247"/>
    </row>
    <row r="603" spans="1:16" ht="15.75" thickBot="1">
      <c r="A603" s="12">
        <v>232</v>
      </c>
      <c r="B603" s="13" t="s">
        <v>37</v>
      </c>
      <c r="C603" s="252"/>
      <c r="D603" s="253"/>
      <c r="E603" s="252"/>
      <c r="F603" s="253"/>
      <c r="G603" s="252"/>
      <c r="H603" s="253"/>
      <c r="I603" s="252"/>
      <c r="J603" s="253"/>
      <c r="K603" s="252"/>
      <c r="L603" s="253"/>
      <c r="M603" s="252"/>
      <c r="N603" s="253"/>
      <c r="O603" s="246">
        <f t="shared" si="33"/>
        <v>0</v>
      </c>
      <c r="P603" s="247"/>
    </row>
    <row r="604" spans="1:16" ht="15.75" thickBot="1">
      <c r="A604" s="16" t="s">
        <v>38</v>
      </c>
      <c r="B604" s="17" t="s">
        <v>40</v>
      </c>
      <c r="C604" s="248">
        <v>0</v>
      </c>
      <c r="D604" s="249"/>
      <c r="E604" s="248">
        <v>0</v>
      </c>
      <c r="F604" s="249"/>
      <c r="G604" s="248">
        <v>0</v>
      </c>
      <c r="H604" s="249"/>
      <c r="I604" s="248">
        <v>0</v>
      </c>
      <c r="J604" s="249"/>
      <c r="K604" s="248">
        <v>0</v>
      </c>
      <c r="L604" s="249"/>
      <c r="M604" s="248">
        <v>0</v>
      </c>
      <c r="N604" s="249"/>
      <c r="O604" s="250">
        <v>0</v>
      </c>
      <c r="P604" s="251"/>
    </row>
    <row r="605" spans="1:16" ht="15.75" thickBot="1">
      <c r="A605" s="14" t="s">
        <v>41</v>
      </c>
      <c r="B605" s="18" t="s">
        <v>42</v>
      </c>
      <c r="C605" s="236">
        <f>C600+C604</f>
        <v>1838</v>
      </c>
      <c r="D605" s="237"/>
      <c r="E605" s="236">
        <f>E600+E604</f>
        <v>1117</v>
      </c>
      <c r="F605" s="237"/>
      <c r="G605" s="236">
        <f>G600+G604</f>
        <v>2657.9</v>
      </c>
      <c r="H605" s="237"/>
      <c r="I605" s="236">
        <f>I600+I604</f>
        <v>0</v>
      </c>
      <c r="J605" s="237"/>
      <c r="K605" s="236">
        <f>K600+K604</f>
        <v>2657.9</v>
      </c>
      <c r="L605" s="237"/>
      <c r="M605" s="236">
        <f>M600+M604</f>
        <v>1350</v>
      </c>
      <c r="N605" s="237"/>
      <c r="O605" s="236">
        <f>M605-K605</f>
        <v>-1307.9</v>
      </c>
      <c r="P605" s="237"/>
    </row>
    <row r="606" spans="1:16" ht="15.75" thickBot="1">
      <c r="A606" s="236" t="s">
        <v>152</v>
      </c>
      <c r="B606" s="238"/>
      <c r="C606" s="236">
        <f>C596+C605</f>
        <v>48723</v>
      </c>
      <c r="D606" s="237"/>
      <c r="E606" s="236">
        <f>E596+E605</f>
        <v>47938</v>
      </c>
      <c r="F606" s="237"/>
      <c r="G606" s="236">
        <f>G596+G605</f>
        <v>54298.9</v>
      </c>
      <c r="H606" s="237"/>
      <c r="I606" s="236">
        <f>I596+I605</f>
        <v>0</v>
      </c>
      <c r="J606" s="237"/>
      <c r="K606" s="236">
        <f>K596+K605</f>
        <v>54298.9</v>
      </c>
      <c r="L606" s="237"/>
      <c r="M606" s="236">
        <f>M596+M605</f>
        <v>47914.00000000001</v>
      </c>
      <c r="N606" s="237"/>
      <c r="O606" s="236">
        <f>M606-K606</f>
        <v>-6384.899999999994</v>
      </c>
      <c r="P606" s="237"/>
    </row>
    <row r="607" spans="1:16" ht="45.75" thickBot="1">
      <c r="A607" s="8" t="s">
        <v>43</v>
      </c>
      <c r="B607" s="19" t="s">
        <v>17</v>
      </c>
      <c r="C607" s="239" t="s">
        <v>44</v>
      </c>
      <c r="D607" s="240"/>
      <c r="E607" s="240"/>
      <c r="F607" s="241"/>
      <c r="G607" s="242" t="s">
        <v>17</v>
      </c>
      <c r="H607" s="243"/>
      <c r="I607" s="232" t="s">
        <v>160</v>
      </c>
      <c r="J607" s="233"/>
      <c r="K607" s="232"/>
      <c r="L607" s="233"/>
      <c r="M607" s="244"/>
      <c r="N607" s="245"/>
      <c r="O607" s="245"/>
      <c r="P607" s="245"/>
    </row>
    <row r="608" spans="1:16" ht="15.75" thickBot="1">
      <c r="A608" s="8"/>
      <c r="B608" s="19" t="s">
        <v>18</v>
      </c>
      <c r="C608" s="239"/>
      <c r="D608" s="240"/>
      <c r="E608" s="240"/>
      <c r="F608" s="241"/>
      <c r="G608" s="242" t="s">
        <v>18</v>
      </c>
      <c r="H608" s="243"/>
      <c r="I608" s="232"/>
      <c r="J608" s="233"/>
      <c r="K608" s="232"/>
      <c r="L608" s="233"/>
      <c r="M608" s="234"/>
      <c r="N608" s="235"/>
      <c r="O608" s="235"/>
      <c r="P608" s="235"/>
    </row>
    <row r="609" spans="1:16" ht="15.75" thickBot="1">
      <c r="A609" s="8"/>
      <c r="B609" s="19" t="s">
        <v>45</v>
      </c>
      <c r="C609" s="239"/>
      <c r="D609" s="240"/>
      <c r="E609" s="240"/>
      <c r="F609" s="241"/>
      <c r="G609" s="242" t="s">
        <v>45</v>
      </c>
      <c r="H609" s="243"/>
      <c r="I609" s="232" t="s">
        <v>161</v>
      </c>
      <c r="J609" s="233"/>
      <c r="K609" s="232"/>
      <c r="L609" s="233"/>
      <c r="M609" s="234"/>
      <c r="N609" s="235"/>
      <c r="O609" s="235"/>
      <c r="P609" s="235"/>
    </row>
    <row r="622" spans="1:4" ht="15.75">
      <c r="A622" s="191" t="s">
        <v>149</v>
      </c>
      <c r="B622" s="191"/>
      <c r="C622" s="191"/>
      <c r="D622" s="191"/>
    </row>
    <row r="623" spans="1:16" ht="15.75" thickBot="1">
      <c r="A623" s="195"/>
      <c r="B623" s="196"/>
      <c r="C623" s="269"/>
      <c r="D623" s="269"/>
      <c r="E623" s="272"/>
      <c r="F623" s="272"/>
      <c r="G623" s="272"/>
      <c r="H623" s="272"/>
      <c r="I623" s="276"/>
      <c r="J623" s="276"/>
      <c r="K623" s="277"/>
      <c r="L623" s="277"/>
      <c r="M623" s="276"/>
      <c r="N623" s="276"/>
      <c r="O623" s="278" t="s">
        <v>0</v>
      </c>
      <c r="P623" s="278"/>
    </row>
    <row r="624" spans="1:16" ht="15.75" thickBot="1">
      <c r="A624" s="200"/>
      <c r="B624" s="198"/>
      <c r="C624" s="279"/>
      <c r="D624" s="279"/>
      <c r="E624" s="280"/>
      <c r="F624" s="280"/>
      <c r="G624" s="280"/>
      <c r="H624" s="280"/>
      <c r="I624" s="245"/>
      <c r="J624" s="245"/>
      <c r="K624" s="245"/>
      <c r="L624" s="245"/>
      <c r="M624" s="271"/>
      <c r="N624" s="271"/>
      <c r="O624" s="271"/>
      <c r="P624" s="243"/>
    </row>
    <row r="625" spans="1:16" ht="22.5" customHeight="1" thickBot="1">
      <c r="A625" s="8" t="s">
        <v>19</v>
      </c>
      <c r="B625" s="197" t="s">
        <v>159</v>
      </c>
      <c r="C625" s="273"/>
      <c r="D625" s="274"/>
      <c r="E625" s="274"/>
      <c r="F625" s="274"/>
      <c r="G625" s="274"/>
      <c r="H625" s="274"/>
      <c r="I625" s="274"/>
      <c r="J625" s="274"/>
      <c r="K625" s="274"/>
      <c r="L625" s="275"/>
      <c r="M625" s="239" t="s">
        <v>150</v>
      </c>
      <c r="N625" s="241"/>
      <c r="O625" s="232">
        <v>2134001</v>
      </c>
      <c r="P625" s="233"/>
    </row>
    <row r="626" spans="1:16" ht="15.75" thickBot="1">
      <c r="A626" s="8" t="s">
        <v>22</v>
      </c>
      <c r="B626" s="10" t="s">
        <v>193</v>
      </c>
      <c r="C626" s="268"/>
      <c r="D626" s="269"/>
      <c r="E626" s="269"/>
      <c r="F626" s="269"/>
      <c r="G626" s="269"/>
      <c r="H626" s="269"/>
      <c r="I626" s="269"/>
      <c r="J626" s="269"/>
      <c r="K626" s="269"/>
      <c r="L626" s="270"/>
      <c r="M626" s="239" t="s">
        <v>23</v>
      </c>
      <c r="N626" s="241"/>
      <c r="O626" s="232">
        <v>9230</v>
      </c>
      <c r="P626" s="233"/>
    </row>
    <row r="627" spans="1:16" ht="15">
      <c r="A627" s="199" t="s">
        <v>24</v>
      </c>
      <c r="B627" s="267" t="s">
        <v>10</v>
      </c>
      <c r="C627" s="263">
        <v>-1</v>
      </c>
      <c r="D627" s="264"/>
      <c r="E627" s="263">
        <v>-2</v>
      </c>
      <c r="F627" s="264"/>
      <c r="G627" s="263">
        <v>-3</v>
      </c>
      <c r="H627" s="264"/>
      <c r="I627" s="263">
        <v>-4</v>
      </c>
      <c r="J627" s="264"/>
      <c r="K627" s="263">
        <v>-5</v>
      </c>
      <c r="L627" s="264"/>
      <c r="M627" s="263">
        <v>-6</v>
      </c>
      <c r="N627" s="264"/>
      <c r="O627" s="263" t="s">
        <v>4</v>
      </c>
      <c r="P627" s="264"/>
    </row>
    <row r="628" spans="1:16" ht="15">
      <c r="A628" s="199"/>
      <c r="B628" s="265"/>
      <c r="C628" s="258" t="s">
        <v>5</v>
      </c>
      <c r="D628" s="259"/>
      <c r="E628" s="258" t="s">
        <v>6</v>
      </c>
      <c r="F628" s="259"/>
      <c r="G628" s="258" t="s">
        <v>7</v>
      </c>
      <c r="H628" s="259"/>
      <c r="I628" s="258" t="s">
        <v>7</v>
      </c>
      <c r="J628" s="259"/>
      <c r="K628" s="258" t="s">
        <v>7</v>
      </c>
      <c r="L628" s="259"/>
      <c r="M628" s="258" t="s">
        <v>5</v>
      </c>
      <c r="N628" s="259"/>
      <c r="O628" s="258" t="s">
        <v>8</v>
      </c>
      <c r="P628" s="259"/>
    </row>
    <row r="629" spans="1:16" ht="15">
      <c r="A629" s="265"/>
      <c r="B629" s="265"/>
      <c r="C629" s="258" t="s">
        <v>25</v>
      </c>
      <c r="D629" s="259"/>
      <c r="E629" s="258" t="s">
        <v>158</v>
      </c>
      <c r="F629" s="259"/>
      <c r="G629" s="258" t="s">
        <v>155</v>
      </c>
      <c r="H629" s="259"/>
      <c r="I629" s="258" t="s">
        <v>156</v>
      </c>
      <c r="J629" s="259"/>
      <c r="K629" s="258" t="s">
        <v>12</v>
      </c>
      <c r="L629" s="259"/>
      <c r="M629" s="258" t="s">
        <v>11</v>
      </c>
      <c r="N629" s="259"/>
      <c r="O629" s="258"/>
      <c r="P629" s="259"/>
    </row>
    <row r="630" spans="1:16" ht="15.75" thickBot="1">
      <c r="A630" s="266"/>
      <c r="B630" s="266"/>
      <c r="C630" s="260" t="s">
        <v>157</v>
      </c>
      <c r="D630" s="261"/>
      <c r="E630" s="260"/>
      <c r="F630" s="261"/>
      <c r="G630" s="260"/>
      <c r="H630" s="261"/>
      <c r="I630" s="260"/>
      <c r="J630" s="261"/>
      <c r="K630" s="260"/>
      <c r="L630" s="261"/>
      <c r="M630" s="260" t="s">
        <v>13</v>
      </c>
      <c r="N630" s="261"/>
      <c r="O630" s="260"/>
      <c r="P630" s="261"/>
    </row>
    <row r="631" spans="1:16" ht="15.75" thickBot="1">
      <c r="A631" s="12">
        <v>600</v>
      </c>
      <c r="B631" s="13" t="s">
        <v>26</v>
      </c>
      <c r="C631" s="232">
        <v>2612.8</v>
      </c>
      <c r="D631" s="233"/>
      <c r="E631" s="232">
        <v>3066</v>
      </c>
      <c r="F631" s="233"/>
      <c r="G631" s="232">
        <v>2666</v>
      </c>
      <c r="H631" s="233"/>
      <c r="I631" s="232"/>
      <c r="J631" s="233"/>
      <c r="K631" s="232">
        <v>2666</v>
      </c>
      <c r="L631" s="233"/>
      <c r="M631" s="232">
        <v>2659.4</v>
      </c>
      <c r="N631" s="233"/>
      <c r="O631" s="246">
        <f>M631-K631</f>
        <v>-6.599999999999909</v>
      </c>
      <c r="P631" s="247"/>
    </row>
    <row r="632" spans="1:16" ht="15.75" thickBot="1">
      <c r="A632" s="12">
        <v>601</v>
      </c>
      <c r="B632" s="13" t="s">
        <v>27</v>
      </c>
      <c r="C632" s="232">
        <v>435.5</v>
      </c>
      <c r="D632" s="233"/>
      <c r="E632" s="232">
        <v>655</v>
      </c>
      <c r="F632" s="233"/>
      <c r="G632" s="232">
        <v>609</v>
      </c>
      <c r="H632" s="233"/>
      <c r="I632" s="232"/>
      <c r="J632" s="233"/>
      <c r="K632" s="232">
        <v>609</v>
      </c>
      <c r="L632" s="233"/>
      <c r="M632" s="232">
        <v>508.7</v>
      </c>
      <c r="N632" s="233"/>
      <c r="O632" s="246">
        <f aca="true" t="shared" si="34" ref="O632:O637">M632-K632</f>
        <v>-100.30000000000001</v>
      </c>
      <c r="P632" s="247"/>
    </row>
    <row r="633" spans="1:16" ht="15.75" thickBot="1">
      <c r="A633" s="12">
        <v>602</v>
      </c>
      <c r="B633" s="13" t="s">
        <v>28</v>
      </c>
      <c r="C633" s="232">
        <v>1200</v>
      </c>
      <c r="D633" s="233"/>
      <c r="E633" s="232">
        <v>1200</v>
      </c>
      <c r="F633" s="233"/>
      <c r="G633" s="232">
        <v>1072</v>
      </c>
      <c r="H633" s="233"/>
      <c r="I633" s="232"/>
      <c r="J633" s="233"/>
      <c r="K633" s="232">
        <v>1072</v>
      </c>
      <c r="L633" s="233"/>
      <c r="M633" s="232">
        <v>1071.9</v>
      </c>
      <c r="N633" s="233"/>
      <c r="O633" s="246">
        <f t="shared" si="34"/>
        <v>-0.09999999999990905</v>
      </c>
      <c r="P633" s="247"/>
    </row>
    <row r="634" spans="1:16" ht="15.75" thickBot="1">
      <c r="A634" s="12">
        <v>603</v>
      </c>
      <c r="B634" s="13" t="s">
        <v>29</v>
      </c>
      <c r="C634" s="232"/>
      <c r="D634" s="233"/>
      <c r="E634" s="232"/>
      <c r="F634" s="233"/>
      <c r="G634" s="232"/>
      <c r="H634" s="233"/>
      <c r="I634" s="232"/>
      <c r="J634" s="233"/>
      <c r="K634" s="232"/>
      <c r="L634" s="233"/>
      <c r="M634" s="232"/>
      <c r="N634" s="233"/>
      <c r="O634" s="246">
        <f t="shared" si="34"/>
        <v>0</v>
      </c>
      <c r="P634" s="247"/>
    </row>
    <row r="635" spans="1:16" ht="15.75" thickBot="1">
      <c r="A635" s="12">
        <v>604</v>
      </c>
      <c r="B635" s="13" t="s">
        <v>30</v>
      </c>
      <c r="C635" s="232"/>
      <c r="D635" s="233"/>
      <c r="E635" s="232"/>
      <c r="F635" s="233"/>
      <c r="G635" s="232"/>
      <c r="H635" s="233"/>
      <c r="I635" s="232"/>
      <c r="J635" s="233"/>
      <c r="K635" s="232"/>
      <c r="L635" s="233"/>
      <c r="M635" s="232"/>
      <c r="N635" s="233"/>
      <c r="O635" s="246">
        <f t="shared" si="34"/>
        <v>0</v>
      </c>
      <c r="P635" s="247"/>
    </row>
    <row r="636" spans="1:16" ht="15.75" thickBot="1">
      <c r="A636" s="12">
        <v>605</v>
      </c>
      <c r="B636" s="13" t="s">
        <v>31</v>
      </c>
      <c r="C636" s="232"/>
      <c r="D636" s="233"/>
      <c r="E636" s="232"/>
      <c r="F636" s="233"/>
      <c r="G636" s="232"/>
      <c r="H636" s="233"/>
      <c r="I636" s="232"/>
      <c r="J636" s="233"/>
      <c r="K636" s="232"/>
      <c r="L636" s="233"/>
      <c r="M636" s="232"/>
      <c r="N636" s="233"/>
      <c r="O636" s="246">
        <f t="shared" si="34"/>
        <v>0</v>
      </c>
      <c r="P636" s="247"/>
    </row>
    <row r="637" spans="1:16" ht="15.75" thickBot="1">
      <c r="A637" s="12">
        <v>606</v>
      </c>
      <c r="B637" s="13" t="s">
        <v>32</v>
      </c>
      <c r="C637" s="232">
        <v>35.2</v>
      </c>
      <c r="D637" s="233"/>
      <c r="E637" s="232">
        <v>67</v>
      </c>
      <c r="F637" s="233"/>
      <c r="G637" s="232">
        <v>67</v>
      </c>
      <c r="H637" s="233"/>
      <c r="I637" s="232"/>
      <c r="J637" s="233"/>
      <c r="K637" s="232">
        <v>67</v>
      </c>
      <c r="L637" s="233"/>
      <c r="M637" s="232"/>
      <c r="N637" s="233"/>
      <c r="O637" s="246">
        <f t="shared" si="34"/>
        <v>-67</v>
      </c>
      <c r="P637" s="247"/>
    </row>
    <row r="638" spans="1:16" ht="15.75" thickBot="1">
      <c r="A638" s="14" t="s">
        <v>33</v>
      </c>
      <c r="B638" s="15" t="s">
        <v>34</v>
      </c>
      <c r="C638" s="254">
        <f>C631+C632+C633+C635+C637</f>
        <v>4283.5</v>
      </c>
      <c r="D638" s="255"/>
      <c r="E638" s="254">
        <f>E631+E632+E633+E635+E637</f>
        <v>4988</v>
      </c>
      <c r="F638" s="255"/>
      <c r="G638" s="254">
        <f>G631+G632+G633+G635+G637</f>
        <v>4414</v>
      </c>
      <c r="H638" s="255"/>
      <c r="I638" s="254">
        <f>I631+I632+I633+I635+I637</f>
        <v>0</v>
      </c>
      <c r="J638" s="255"/>
      <c r="K638" s="254">
        <f>K631+K632+K633+K635+K637</f>
        <v>4414</v>
      </c>
      <c r="L638" s="255"/>
      <c r="M638" s="254">
        <f>M631+M632+M633+M635+M637</f>
        <v>4240</v>
      </c>
      <c r="N638" s="255"/>
      <c r="O638" s="256">
        <f aca="true" t="shared" si="35" ref="O638:O645">M638-K638</f>
        <v>-174</v>
      </c>
      <c r="P638" s="257"/>
    </row>
    <row r="639" spans="1:16" ht="15.75" thickBot="1">
      <c r="A639" s="12">
        <v>230</v>
      </c>
      <c r="B639" s="13" t="s">
        <v>35</v>
      </c>
      <c r="C639" s="232"/>
      <c r="D639" s="233"/>
      <c r="E639" s="232"/>
      <c r="F639" s="233"/>
      <c r="G639" s="232">
        <f>I639</f>
        <v>0</v>
      </c>
      <c r="H639" s="233"/>
      <c r="I639" s="232"/>
      <c r="J639" s="233"/>
      <c r="K639" s="232">
        <f>I639</f>
        <v>0</v>
      </c>
      <c r="L639" s="233"/>
      <c r="M639" s="232"/>
      <c r="N639" s="233"/>
      <c r="O639" s="246">
        <f t="shared" si="35"/>
        <v>0</v>
      </c>
      <c r="P639" s="247"/>
    </row>
    <row r="640" spans="1:16" ht="15.75" thickBot="1">
      <c r="A640" s="12">
        <v>231</v>
      </c>
      <c r="B640" s="13" t="s">
        <v>36</v>
      </c>
      <c r="C640" s="232"/>
      <c r="D640" s="233"/>
      <c r="E640" s="232">
        <v>37546</v>
      </c>
      <c r="F640" s="233"/>
      <c r="G640" s="232">
        <f>I640</f>
        <v>0</v>
      </c>
      <c r="H640" s="233"/>
      <c r="I640" s="232"/>
      <c r="J640" s="233"/>
      <c r="K640" s="232">
        <f>I640</f>
        <v>0</v>
      </c>
      <c r="L640" s="233"/>
      <c r="M640" s="232"/>
      <c r="N640" s="233"/>
      <c r="O640" s="246">
        <f t="shared" si="35"/>
        <v>0</v>
      </c>
      <c r="P640" s="247"/>
    </row>
    <row r="641" spans="1:16" ht="15.75" thickBot="1">
      <c r="A641" s="12">
        <v>232</v>
      </c>
      <c r="B641" s="13" t="s">
        <v>37</v>
      </c>
      <c r="C641" s="232"/>
      <c r="D641" s="233"/>
      <c r="E641" s="232"/>
      <c r="F641" s="233"/>
      <c r="G641" s="232">
        <f>I641</f>
        <v>0</v>
      </c>
      <c r="H641" s="233"/>
      <c r="I641" s="232"/>
      <c r="J641" s="233"/>
      <c r="K641" s="232">
        <f>I641</f>
        <v>0</v>
      </c>
      <c r="L641" s="233"/>
      <c r="M641" s="232"/>
      <c r="N641" s="233"/>
      <c r="O641" s="246">
        <f t="shared" si="35"/>
        <v>0</v>
      </c>
      <c r="P641" s="247"/>
    </row>
    <row r="642" spans="1:16" ht="15.75" thickBot="1">
      <c r="A642" s="16" t="s">
        <v>38</v>
      </c>
      <c r="B642" s="17" t="s">
        <v>39</v>
      </c>
      <c r="C642" s="248">
        <f>C639+C640</f>
        <v>0</v>
      </c>
      <c r="D642" s="249"/>
      <c r="E642" s="248">
        <f>E639+E640</f>
        <v>37546</v>
      </c>
      <c r="F642" s="249"/>
      <c r="G642" s="248">
        <f>G639+G640</f>
        <v>0</v>
      </c>
      <c r="H642" s="249"/>
      <c r="I642" s="248">
        <f>I639+I640</f>
        <v>0</v>
      </c>
      <c r="J642" s="249"/>
      <c r="K642" s="248">
        <f>K639+K640</f>
        <v>0</v>
      </c>
      <c r="L642" s="249"/>
      <c r="M642" s="248">
        <f>M639+M640</f>
        <v>0</v>
      </c>
      <c r="N642" s="249"/>
      <c r="O642" s="250">
        <f t="shared" si="35"/>
        <v>0</v>
      </c>
      <c r="P642" s="251"/>
    </row>
    <row r="643" spans="1:16" ht="15.75" thickBot="1">
      <c r="A643" s="12">
        <v>230</v>
      </c>
      <c r="B643" s="13" t="s">
        <v>35</v>
      </c>
      <c r="C643" s="252"/>
      <c r="D643" s="253"/>
      <c r="E643" s="252"/>
      <c r="F643" s="253"/>
      <c r="G643" s="252"/>
      <c r="H643" s="253"/>
      <c r="I643" s="252"/>
      <c r="J643" s="253"/>
      <c r="K643" s="252"/>
      <c r="L643" s="253"/>
      <c r="M643" s="252"/>
      <c r="N643" s="253"/>
      <c r="O643" s="246">
        <f t="shared" si="35"/>
        <v>0</v>
      </c>
      <c r="P643" s="247"/>
    </row>
    <row r="644" spans="1:16" ht="15.75" thickBot="1">
      <c r="A644" s="12">
        <v>231</v>
      </c>
      <c r="B644" s="13" t="s">
        <v>36</v>
      </c>
      <c r="C644" s="252"/>
      <c r="D644" s="253"/>
      <c r="E644" s="252"/>
      <c r="F644" s="253"/>
      <c r="G644" s="252"/>
      <c r="H644" s="253"/>
      <c r="I644" s="252"/>
      <c r="J644" s="253"/>
      <c r="K644" s="252"/>
      <c r="L644" s="253"/>
      <c r="M644" s="252"/>
      <c r="N644" s="253"/>
      <c r="O644" s="246">
        <f t="shared" si="35"/>
        <v>0</v>
      </c>
      <c r="P644" s="247"/>
    </row>
    <row r="645" spans="1:16" ht="15.75" thickBot="1">
      <c r="A645" s="12">
        <v>232</v>
      </c>
      <c r="B645" s="13" t="s">
        <v>37</v>
      </c>
      <c r="C645" s="252"/>
      <c r="D645" s="253"/>
      <c r="E645" s="252"/>
      <c r="F645" s="253"/>
      <c r="G645" s="252"/>
      <c r="H645" s="253"/>
      <c r="I645" s="252"/>
      <c r="J645" s="253"/>
      <c r="K645" s="252"/>
      <c r="L645" s="253"/>
      <c r="M645" s="252"/>
      <c r="N645" s="253"/>
      <c r="O645" s="246">
        <f t="shared" si="35"/>
        <v>0</v>
      </c>
      <c r="P645" s="247"/>
    </row>
    <row r="646" spans="1:16" ht="15.75" thickBot="1">
      <c r="A646" s="16" t="s">
        <v>38</v>
      </c>
      <c r="B646" s="17" t="s">
        <v>40</v>
      </c>
      <c r="C646" s="248">
        <v>0</v>
      </c>
      <c r="D646" s="249"/>
      <c r="E646" s="248">
        <v>0</v>
      </c>
      <c r="F646" s="249"/>
      <c r="G646" s="248">
        <v>0</v>
      </c>
      <c r="H646" s="249"/>
      <c r="I646" s="248">
        <v>0</v>
      </c>
      <c r="J646" s="249"/>
      <c r="K646" s="248">
        <v>0</v>
      </c>
      <c r="L646" s="249"/>
      <c r="M646" s="248">
        <v>0</v>
      </c>
      <c r="N646" s="249"/>
      <c r="O646" s="250">
        <v>0</v>
      </c>
      <c r="P646" s="251"/>
    </row>
    <row r="647" spans="1:16" ht="15.75" thickBot="1">
      <c r="A647" s="14" t="s">
        <v>41</v>
      </c>
      <c r="B647" s="18" t="s">
        <v>42</v>
      </c>
      <c r="C647" s="236">
        <f>C642+C646</f>
        <v>0</v>
      </c>
      <c r="D647" s="237"/>
      <c r="E647" s="236">
        <f>E642+E646</f>
        <v>37546</v>
      </c>
      <c r="F647" s="237"/>
      <c r="G647" s="236">
        <f>G642+G646</f>
        <v>0</v>
      </c>
      <c r="H647" s="237"/>
      <c r="I647" s="236">
        <f>I642+I646</f>
        <v>0</v>
      </c>
      <c r="J647" s="237"/>
      <c r="K647" s="236">
        <f>K642+K646</f>
        <v>0</v>
      </c>
      <c r="L647" s="237"/>
      <c r="M647" s="236">
        <f>M642+M646</f>
        <v>0</v>
      </c>
      <c r="N647" s="237"/>
      <c r="O647" s="236">
        <f>M647-K647</f>
        <v>0</v>
      </c>
      <c r="P647" s="237"/>
    </row>
    <row r="648" spans="1:16" ht="15.75" thickBot="1">
      <c r="A648" s="236" t="s">
        <v>152</v>
      </c>
      <c r="B648" s="238"/>
      <c r="C648" s="236">
        <f>C638+C647</f>
        <v>4283.5</v>
      </c>
      <c r="D648" s="237"/>
      <c r="E648" s="236">
        <f>E638+E647</f>
        <v>42534</v>
      </c>
      <c r="F648" s="237"/>
      <c r="G648" s="236">
        <f>G638+G647</f>
        <v>4414</v>
      </c>
      <c r="H648" s="237"/>
      <c r="I648" s="236">
        <f>I638+I647</f>
        <v>0</v>
      </c>
      <c r="J648" s="237"/>
      <c r="K648" s="236">
        <f>K638+K647</f>
        <v>4414</v>
      </c>
      <c r="L648" s="237"/>
      <c r="M648" s="236">
        <f>M638+M647</f>
        <v>4240</v>
      </c>
      <c r="N648" s="237"/>
      <c r="O648" s="236">
        <f>M648-K648</f>
        <v>-174</v>
      </c>
      <c r="P648" s="237"/>
    </row>
    <row r="649" spans="1:16" ht="45.75" thickBot="1">
      <c r="A649" s="8" t="s">
        <v>43</v>
      </c>
      <c r="B649" s="19" t="s">
        <v>17</v>
      </c>
      <c r="C649" s="239" t="s">
        <v>44</v>
      </c>
      <c r="D649" s="240"/>
      <c r="E649" s="240"/>
      <c r="F649" s="241"/>
      <c r="G649" s="242" t="s">
        <v>17</v>
      </c>
      <c r="H649" s="243"/>
      <c r="I649" s="232" t="s">
        <v>160</v>
      </c>
      <c r="J649" s="233"/>
      <c r="K649" s="232"/>
      <c r="L649" s="233"/>
      <c r="M649" s="244"/>
      <c r="N649" s="245"/>
      <c r="O649" s="245"/>
      <c r="P649" s="245"/>
    </row>
    <row r="650" spans="1:16" ht="15.75" thickBot="1">
      <c r="A650" s="8"/>
      <c r="B650" s="19" t="s">
        <v>18</v>
      </c>
      <c r="C650" s="239"/>
      <c r="D650" s="240"/>
      <c r="E650" s="240"/>
      <c r="F650" s="241"/>
      <c r="G650" s="242" t="s">
        <v>18</v>
      </c>
      <c r="H650" s="243"/>
      <c r="I650" s="232"/>
      <c r="J650" s="233"/>
      <c r="K650" s="232"/>
      <c r="L650" s="233"/>
      <c r="M650" s="234"/>
      <c r="N650" s="235"/>
      <c r="O650" s="235"/>
      <c r="P650" s="235"/>
    </row>
    <row r="651" spans="1:16" ht="15.75" thickBot="1">
      <c r="A651" s="8"/>
      <c r="B651" s="19" t="s">
        <v>45</v>
      </c>
      <c r="C651" s="239"/>
      <c r="D651" s="240"/>
      <c r="E651" s="240"/>
      <c r="F651" s="241"/>
      <c r="G651" s="242" t="s">
        <v>45</v>
      </c>
      <c r="H651" s="243"/>
      <c r="I651" s="232" t="s">
        <v>161</v>
      </c>
      <c r="J651" s="233"/>
      <c r="K651" s="232"/>
      <c r="L651" s="233"/>
      <c r="M651" s="234"/>
      <c r="N651" s="235"/>
      <c r="O651" s="235"/>
      <c r="P651" s="235"/>
    </row>
    <row r="660" spans="1:4" ht="15.75">
      <c r="A660" s="191" t="s">
        <v>149</v>
      </c>
      <c r="B660" s="191"/>
      <c r="C660" s="191"/>
      <c r="D660" s="191"/>
    </row>
    <row r="661" spans="1:16" ht="15.75" thickBot="1">
      <c r="A661" s="195"/>
      <c r="B661" s="196"/>
      <c r="C661" s="269"/>
      <c r="D661" s="269"/>
      <c r="E661" s="272"/>
      <c r="F661" s="272"/>
      <c r="G661" s="272"/>
      <c r="H661" s="272"/>
      <c r="I661" s="276"/>
      <c r="J661" s="276"/>
      <c r="K661" s="277"/>
      <c r="L661" s="277"/>
      <c r="M661" s="276"/>
      <c r="N661" s="276"/>
      <c r="O661" s="278" t="s">
        <v>0</v>
      </c>
      <c r="P661" s="278"/>
    </row>
    <row r="662" spans="1:16" ht="15.75" thickBot="1">
      <c r="A662" s="200"/>
      <c r="B662" s="198"/>
      <c r="C662" s="279"/>
      <c r="D662" s="279"/>
      <c r="E662" s="280"/>
      <c r="F662" s="280"/>
      <c r="G662" s="280"/>
      <c r="H662" s="280"/>
      <c r="I662" s="245"/>
      <c r="J662" s="245"/>
      <c r="K662" s="245"/>
      <c r="L662" s="245"/>
      <c r="M662" s="271"/>
      <c r="N662" s="271"/>
      <c r="O662" s="271"/>
      <c r="P662" s="243"/>
    </row>
    <row r="663" spans="1:16" ht="29.25" customHeight="1" thickBot="1">
      <c r="A663" s="8" t="s">
        <v>19</v>
      </c>
      <c r="B663" s="197" t="s">
        <v>159</v>
      </c>
      <c r="C663" s="273"/>
      <c r="D663" s="274"/>
      <c r="E663" s="274"/>
      <c r="F663" s="274"/>
      <c r="G663" s="274"/>
      <c r="H663" s="274"/>
      <c r="I663" s="274"/>
      <c r="J663" s="274"/>
      <c r="K663" s="274"/>
      <c r="L663" s="275"/>
      <c r="M663" s="239" t="s">
        <v>150</v>
      </c>
      <c r="N663" s="241"/>
      <c r="O663" s="232" t="s">
        <v>21</v>
      </c>
      <c r="P663" s="233"/>
    </row>
    <row r="664" spans="1:16" ht="15.75" thickBot="1">
      <c r="A664" s="8" t="s">
        <v>22</v>
      </c>
      <c r="B664" s="10" t="s">
        <v>196</v>
      </c>
      <c r="C664" s="268"/>
      <c r="D664" s="269"/>
      <c r="E664" s="269"/>
      <c r="F664" s="269"/>
      <c r="G664" s="269"/>
      <c r="H664" s="269"/>
      <c r="I664" s="269"/>
      <c r="J664" s="269"/>
      <c r="K664" s="269"/>
      <c r="L664" s="270"/>
      <c r="M664" s="239" t="s">
        <v>23</v>
      </c>
      <c r="N664" s="241"/>
      <c r="O664" s="232">
        <v>10140</v>
      </c>
      <c r="P664" s="233"/>
    </row>
    <row r="665" spans="1:16" ht="15">
      <c r="A665" s="199" t="s">
        <v>24</v>
      </c>
      <c r="B665" s="267" t="s">
        <v>10</v>
      </c>
      <c r="C665" s="263">
        <v>-1</v>
      </c>
      <c r="D665" s="264"/>
      <c r="E665" s="263">
        <v>-2</v>
      </c>
      <c r="F665" s="264"/>
      <c r="G665" s="263">
        <v>-3</v>
      </c>
      <c r="H665" s="264"/>
      <c r="I665" s="263">
        <v>-4</v>
      </c>
      <c r="J665" s="264"/>
      <c r="K665" s="263">
        <v>-5</v>
      </c>
      <c r="L665" s="264"/>
      <c r="M665" s="263">
        <v>-6</v>
      </c>
      <c r="N665" s="264"/>
      <c r="O665" s="263" t="s">
        <v>4</v>
      </c>
      <c r="P665" s="264"/>
    </row>
    <row r="666" spans="1:16" ht="15">
      <c r="A666" s="199"/>
      <c r="B666" s="265"/>
      <c r="C666" s="258" t="s">
        <v>5</v>
      </c>
      <c r="D666" s="259"/>
      <c r="E666" s="258" t="s">
        <v>6</v>
      </c>
      <c r="F666" s="259"/>
      <c r="G666" s="258" t="s">
        <v>7</v>
      </c>
      <c r="H666" s="259"/>
      <c r="I666" s="258" t="s">
        <v>7</v>
      </c>
      <c r="J666" s="259"/>
      <c r="K666" s="258" t="s">
        <v>7</v>
      </c>
      <c r="L666" s="259"/>
      <c r="M666" s="258" t="s">
        <v>5</v>
      </c>
      <c r="N666" s="259"/>
      <c r="O666" s="258" t="s">
        <v>8</v>
      </c>
      <c r="P666" s="259"/>
    </row>
    <row r="667" spans="1:16" ht="15">
      <c r="A667" s="265"/>
      <c r="B667" s="265"/>
      <c r="C667" s="258" t="s">
        <v>25</v>
      </c>
      <c r="D667" s="259"/>
      <c r="E667" s="258" t="s">
        <v>158</v>
      </c>
      <c r="F667" s="259"/>
      <c r="G667" s="258" t="s">
        <v>155</v>
      </c>
      <c r="H667" s="259"/>
      <c r="I667" s="258" t="s">
        <v>156</v>
      </c>
      <c r="J667" s="259"/>
      <c r="K667" s="258" t="s">
        <v>12</v>
      </c>
      <c r="L667" s="259"/>
      <c r="M667" s="258" t="s">
        <v>11</v>
      </c>
      <c r="N667" s="259"/>
      <c r="O667" s="258"/>
      <c r="P667" s="259"/>
    </row>
    <row r="668" spans="1:16" ht="15.75" thickBot="1">
      <c r="A668" s="266"/>
      <c r="B668" s="266"/>
      <c r="C668" s="260" t="s">
        <v>157</v>
      </c>
      <c r="D668" s="261"/>
      <c r="E668" s="260"/>
      <c r="F668" s="261"/>
      <c r="G668" s="260"/>
      <c r="H668" s="261"/>
      <c r="I668" s="260"/>
      <c r="J668" s="261"/>
      <c r="K668" s="260"/>
      <c r="L668" s="261"/>
      <c r="M668" s="260" t="s">
        <v>13</v>
      </c>
      <c r="N668" s="261"/>
      <c r="O668" s="260"/>
      <c r="P668" s="261"/>
    </row>
    <row r="669" spans="1:16" ht="15.75" thickBot="1">
      <c r="A669" s="12">
        <v>600</v>
      </c>
      <c r="B669" s="13" t="s">
        <v>26</v>
      </c>
      <c r="C669" s="232">
        <v>2884</v>
      </c>
      <c r="D669" s="233"/>
      <c r="E669" s="232">
        <v>3240</v>
      </c>
      <c r="F669" s="233"/>
      <c r="G669" s="232">
        <v>6610</v>
      </c>
      <c r="H669" s="233"/>
      <c r="I669" s="232"/>
      <c r="J669" s="233"/>
      <c r="K669" s="232">
        <v>6610</v>
      </c>
      <c r="L669" s="233"/>
      <c r="M669" s="232">
        <v>4999.8</v>
      </c>
      <c r="N669" s="233"/>
      <c r="O669" s="246">
        <f>M669-K669</f>
        <v>-1610.1999999999998</v>
      </c>
      <c r="P669" s="247"/>
    </row>
    <row r="670" spans="1:16" ht="15.75" thickBot="1">
      <c r="A670" s="12">
        <v>601</v>
      </c>
      <c r="B670" s="13" t="s">
        <v>27</v>
      </c>
      <c r="C670" s="232">
        <v>531.7</v>
      </c>
      <c r="D670" s="233"/>
      <c r="E670" s="232">
        <v>540</v>
      </c>
      <c r="F670" s="233"/>
      <c r="G670" s="232">
        <v>960</v>
      </c>
      <c r="H670" s="233"/>
      <c r="I670" s="232"/>
      <c r="J670" s="233"/>
      <c r="K670" s="232">
        <v>960</v>
      </c>
      <c r="L670" s="233"/>
      <c r="M670" s="232">
        <v>868.2</v>
      </c>
      <c r="N670" s="233"/>
      <c r="O670" s="246">
        <f aca="true" t="shared" si="36" ref="O670:O675">M670-K670</f>
        <v>-91.79999999999995</v>
      </c>
      <c r="P670" s="247"/>
    </row>
    <row r="671" spans="1:16" ht="15.75" thickBot="1">
      <c r="A671" s="12">
        <v>602</v>
      </c>
      <c r="B671" s="13" t="s">
        <v>28</v>
      </c>
      <c r="C671" s="232">
        <v>466.4</v>
      </c>
      <c r="D671" s="233"/>
      <c r="E671" s="232">
        <v>1500</v>
      </c>
      <c r="F671" s="233"/>
      <c r="G671" s="232">
        <v>1000</v>
      </c>
      <c r="H671" s="233"/>
      <c r="I671" s="232"/>
      <c r="J671" s="233"/>
      <c r="K671" s="232">
        <v>1000</v>
      </c>
      <c r="L671" s="233"/>
      <c r="M671" s="232">
        <v>23</v>
      </c>
      <c r="N671" s="233"/>
      <c r="O671" s="246">
        <f t="shared" si="36"/>
        <v>-977</v>
      </c>
      <c r="P671" s="247"/>
    </row>
    <row r="672" spans="1:16" ht="15.75" thickBot="1">
      <c r="A672" s="12">
        <v>603</v>
      </c>
      <c r="B672" s="13" t="s">
        <v>29</v>
      </c>
      <c r="C672" s="232"/>
      <c r="D672" s="233"/>
      <c r="E672" s="232"/>
      <c r="F672" s="233"/>
      <c r="G672" s="232"/>
      <c r="H672" s="233"/>
      <c r="I672" s="232"/>
      <c r="J672" s="233"/>
      <c r="K672" s="232"/>
      <c r="L672" s="233"/>
      <c r="M672" s="232"/>
      <c r="N672" s="233"/>
      <c r="O672" s="246">
        <f t="shared" si="36"/>
        <v>0</v>
      </c>
      <c r="P672" s="247"/>
    </row>
    <row r="673" spans="1:16" ht="15.75" thickBot="1">
      <c r="A673" s="12">
        <v>604</v>
      </c>
      <c r="B673" s="13" t="s">
        <v>30</v>
      </c>
      <c r="C673" s="232"/>
      <c r="D673" s="233"/>
      <c r="E673" s="232"/>
      <c r="F673" s="233"/>
      <c r="G673" s="232"/>
      <c r="H673" s="233"/>
      <c r="I673" s="232"/>
      <c r="J673" s="233"/>
      <c r="K673" s="232"/>
      <c r="L673" s="233"/>
      <c r="M673" s="232"/>
      <c r="N673" s="233"/>
      <c r="O673" s="246">
        <f t="shared" si="36"/>
        <v>0</v>
      </c>
      <c r="P673" s="247"/>
    </row>
    <row r="674" spans="1:16" ht="15.75" thickBot="1">
      <c r="A674" s="12">
        <v>605</v>
      </c>
      <c r="B674" s="13" t="s">
        <v>31</v>
      </c>
      <c r="C674" s="232"/>
      <c r="D674" s="233"/>
      <c r="E674" s="232"/>
      <c r="F674" s="233"/>
      <c r="G674" s="232"/>
      <c r="H674" s="233"/>
      <c r="I674" s="232"/>
      <c r="J674" s="233"/>
      <c r="K674" s="232"/>
      <c r="L674" s="233"/>
      <c r="M674" s="232"/>
      <c r="N674" s="233"/>
      <c r="O674" s="246">
        <f t="shared" si="36"/>
        <v>0</v>
      </c>
      <c r="P674" s="247"/>
    </row>
    <row r="675" spans="1:16" ht="15.75" thickBot="1">
      <c r="A675" s="12">
        <v>606</v>
      </c>
      <c r="B675" s="13" t="s">
        <v>32</v>
      </c>
      <c r="C675" s="232"/>
      <c r="D675" s="233"/>
      <c r="E675" s="232">
        <v>70</v>
      </c>
      <c r="F675" s="233"/>
      <c r="G675" s="232">
        <v>110</v>
      </c>
      <c r="H675" s="233"/>
      <c r="I675" s="232"/>
      <c r="J675" s="233"/>
      <c r="K675" s="232">
        <v>110</v>
      </c>
      <c r="L675" s="233"/>
      <c r="M675" s="232">
        <v>30</v>
      </c>
      <c r="N675" s="233"/>
      <c r="O675" s="246">
        <f t="shared" si="36"/>
        <v>-80</v>
      </c>
      <c r="P675" s="247"/>
    </row>
    <row r="676" spans="1:16" ht="15.75" thickBot="1">
      <c r="A676" s="14" t="s">
        <v>33</v>
      </c>
      <c r="B676" s="15" t="s">
        <v>34</v>
      </c>
      <c r="C676" s="254">
        <f>C669+C670+C671+C673+C675</f>
        <v>3882.1</v>
      </c>
      <c r="D676" s="255"/>
      <c r="E676" s="254">
        <f>E669+E670+E671+E673+E675</f>
        <v>5350</v>
      </c>
      <c r="F676" s="255"/>
      <c r="G676" s="254">
        <f>G669+G670+G671+G673+G675</f>
        <v>8680</v>
      </c>
      <c r="H676" s="255"/>
      <c r="I676" s="254">
        <f>I669+I670+I671+I673+I675</f>
        <v>0</v>
      </c>
      <c r="J676" s="255"/>
      <c r="K676" s="254">
        <f>K669+K670+K671+K673+K675</f>
        <v>8680</v>
      </c>
      <c r="L676" s="255"/>
      <c r="M676" s="254">
        <f>M669+M670+M671+M673+M675</f>
        <v>5921</v>
      </c>
      <c r="N676" s="255"/>
      <c r="O676" s="256">
        <f aca="true" t="shared" si="37" ref="O676:O683">M676-K676</f>
        <v>-2759</v>
      </c>
      <c r="P676" s="257"/>
    </row>
    <row r="677" spans="1:16" ht="15.75" thickBot="1">
      <c r="A677" s="12">
        <v>230</v>
      </c>
      <c r="B677" s="13" t="s">
        <v>35</v>
      </c>
      <c r="C677" s="232"/>
      <c r="D677" s="233"/>
      <c r="E677" s="232"/>
      <c r="F677" s="233"/>
      <c r="G677" s="232">
        <f>I677</f>
        <v>0</v>
      </c>
      <c r="H677" s="233"/>
      <c r="I677" s="232"/>
      <c r="J677" s="233"/>
      <c r="K677" s="232">
        <f>I677</f>
        <v>0</v>
      </c>
      <c r="L677" s="233"/>
      <c r="M677" s="232"/>
      <c r="N677" s="233"/>
      <c r="O677" s="246">
        <f t="shared" si="37"/>
        <v>0</v>
      </c>
      <c r="P677" s="247"/>
    </row>
    <row r="678" spans="1:16" ht="15.75" thickBot="1">
      <c r="A678" s="12">
        <v>231</v>
      </c>
      <c r="B678" s="13" t="s">
        <v>36</v>
      </c>
      <c r="C678" s="232"/>
      <c r="D678" s="233"/>
      <c r="E678" s="232"/>
      <c r="F678" s="233"/>
      <c r="G678" s="232">
        <f>I678</f>
        <v>0</v>
      </c>
      <c r="H678" s="233"/>
      <c r="I678" s="232"/>
      <c r="J678" s="233"/>
      <c r="K678" s="232">
        <f>I678</f>
        <v>0</v>
      </c>
      <c r="L678" s="233"/>
      <c r="M678" s="232"/>
      <c r="N678" s="233"/>
      <c r="O678" s="246">
        <f t="shared" si="37"/>
        <v>0</v>
      </c>
      <c r="P678" s="247"/>
    </row>
    <row r="679" spans="1:16" ht="15.75" thickBot="1">
      <c r="A679" s="12">
        <v>232</v>
      </c>
      <c r="B679" s="13" t="s">
        <v>37</v>
      </c>
      <c r="C679" s="232"/>
      <c r="D679" s="233"/>
      <c r="E679" s="232"/>
      <c r="F679" s="233"/>
      <c r="G679" s="232">
        <f>I679</f>
        <v>0</v>
      </c>
      <c r="H679" s="233"/>
      <c r="I679" s="232"/>
      <c r="J679" s="233"/>
      <c r="K679" s="232">
        <f>I679</f>
        <v>0</v>
      </c>
      <c r="L679" s="233"/>
      <c r="M679" s="232"/>
      <c r="N679" s="233"/>
      <c r="O679" s="246">
        <f t="shared" si="37"/>
        <v>0</v>
      </c>
      <c r="P679" s="247"/>
    </row>
    <row r="680" spans="1:16" ht="15.75" thickBot="1">
      <c r="A680" s="16" t="s">
        <v>38</v>
      </c>
      <c r="B680" s="17" t="s">
        <v>39</v>
      </c>
      <c r="C680" s="248">
        <f>C677+C678</f>
        <v>0</v>
      </c>
      <c r="D680" s="249"/>
      <c r="E680" s="248">
        <f>E677+E678</f>
        <v>0</v>
      </c>
      <c r="F680" s="249"/>
      <c r="G680" s="248">
        <f>G677+G678</f>
        <v>0</v>
      </c>
      <c r="H680" s="249"/>
      <c r="I680" s="248">
        <f>I677+I678</f>
        <v>0</v>
      </c>
      <c r="J680" s="249"/>
      <c r="K680" s="248">
        <f>K677+K678</f>
        <v>0</v>
      </c>
      <c r="L680" s="249"/>
      <c r="M680" s="248">
        <f>M677+M678</f>
        <v>0</v>
      </c>
      <c r="N680" s="249"/>
      <c r="O680" s="250">
        <f t="shared" si="37"/>
        <v>0</v>
      </c>
      <c r="P680" s="251"/>
    </row>
    <row r="681" spans="1:16" ht="15.75" thickBot="1">
      <c r="A681" s="12">
        <v>230</v>
      </c>
      <c r="B681" s="13" t="s">
        <v>35</v>
      </c>
      <c r="C681" s="252"/>
      <c r="D681" s="253"/>
      <c r="E681" s="252"/>
      <c r="F681" s="253"/>
      <c r="G681" s="252"/>
      <c r="H681" s="253"/>
      <c r="I681" s="252"/>
      <c r="J681" s="253"/>
      <c r="K681" s="252"/>
      <c r="L681" s="253"/>
      <c r="M681" s="252"/>
      <c r="N681" s="253"/>
      <c r="O681" s="246">
        <f t="shared" si="37"/>
        <v>0</v>
      </c>
      <c r="P681" s="247"/>
    </row>
    <row r="682" spans="1:16" ht="15.75" thickBot="1">
      <c r="A682" s="12">
        <v>231</v>
      </c>
      <c r="B682" s="13" t="s">
        <v>36</v>
      </c>
      <c r="C682" s="252"/>
      <c r="D682" s="253"/>
      <c r="E682" s="252"/>
      <c r="F682" s="253"/>
      <c r="G682" s="252"/>
      <c r="H682" s="253"/>
      <c r="I682" s="252"/>
      <c r="J682" s="253"/>
      <c r="K682" s="252"/>
      <c r="L682" s="253"/>
      <c r="M682" s="252"/>
      <c r="N682" s="253"/>
      <c r="O682" s="246">
        <f t="shared" si="37"/>
        <v>0</v>
      </c>
      <c r="P682" s="247"/>
    </row>
    <row r="683" spans="1:16" ht="15.75" thickBot="1">
      <c r="A683" s="12">
        <v>232</v>
      </c>
      <c r="B683" s="13" t="s">
        <v>37</v>
      </c>
      <c r="C683" s="252"/>
      <c r="D683" s="253"/>
      <c r="E683" s="252"/>
      <c r="F683" s="253"/>
      <c r="G683" s="252"/>
      <c r="H683" s="253"/>
      <c r="I683" s="252"/>
      <c r="J683" s="253"/>
      <c r="K683" s="252"/>
      <c r="L683" s="253"/>
      <c r="M683" s="252"/>
      <c r="N683" s="253"/>
      <c r="O683" s="246">
        <f t="shared" si="37"/>
        <v>0</v>
      </c>
      <c r="P683" s="247"/>
    </row>
    <row r="684" spans="1:16" ht="15.75" thickBot="1">
      <c r="A684" s="16" t="s">
        <v>38</v>
      </c>
      <c r="B684" s="17" t="s">
        <v>40</v>
      </c>
      <c r="C684" s="248">
        <v>0</v>
      </c>
      <c r="D684" s="249"/>
      <c r="E684" s="248">
        <v>0</v>
      </c>
      <c r="F684" s="249"/>
      <c r="G684" s="248">
        <v>0</v>
      </c>
      <c r="H684" s="249"/>
      <c r="I684" s="248">
        <v>0</v>
      </c>
      <c r="J684" s="249"/>
      <c r="K684" s="248">
        <v>0</v>
      </c>
      <c r="L684" s="249"/>
      <c r="M684" s="248">
        <v>0</v>
      </c>
      <c r="N684" s="249"/>
      <c r="O684" s="250">
        <v>0</v>
      </c>
      <c r="P684" s="251"/>
    </row>
    <row r="685" spans="1:16" ht="15.75" thickBot="1">
      <c r="A685" s="14" t="s">
        <v>41</v>
      </c>
      <c r="B685" s="18" t="s">
        <v>42</v>
      </c>
      <c r="C685" s="236">
        <f>C680+C684</f>
        <v>0</v>
      </c>
      <c r="D685" s="237"/>
      <c r="E685" s="236">
        <f>E680+E684</f>
        <v>0</v>
      </c>
      <c r="F685" s="237"/>
      <c r="G685" s="236">
        <f>G680+G684</f>
        <v>0</v>
      </c>
      <c r="H685" s="237"/>
      <c r="I685" s="236">
        <f>I680+I684</f>
        <v>0</v>
      </c>
      <c r="J685" s="237"/>
      <c r="K685" s="236">
        <f>K680+K684</f>
        <v>0</v>
      </c>
      <c r="L685" s="237"/>
      <c r="M685" s="236">
        <f>M680+M684</f>
        <v>0</v>
      </c>
      <c r="N685" s="237"/>
      <c r="O685" s="236">
        <f>M685-K685</f>
        <v>0</v>
      </c>
      <c r="P685" s="237"/>
    </row>
    <row r="686" spans="1:16" ht="15.75" thickBot="1">
      <c r="A686" s="236" t="s">
        <v>152</v>
      </c>
      <c r="B686" s="238"/>
      <c r="C686" s="236">
        <f>C676+C685</f>
        <v>3882.1</v>
      </c>
      <c r="D686" s="237"/>
      <c r="E686" s="236">
        <f>E676+E685</f>
        <v>5350</v>
      </c>
      <c r="F686" s="237"/>
      <c r="G686" s="236">
        <f>G676+G685</f>
        <v>8680</v>
      </c>
      <c r="H686" s="237"/>
      <c r="I686" s="236">
        <f>I676+I685</f>
        <v>0</v>
      </c>
      <c r="J686" s="237"/>
      <c r="K686" s="236">
        <f>K676+K685</f>
        <v>8680</v>
      </c>
      <c r="L686" s="237"/>
      <c r="M686" s="236">
        <f>M676+M685</f>
        <v>5921</v>
      </c>
      <c r="N686" s="237"/>
      <c r="O686" s="236">
        <f>M686-K686</f>
        <v>-2759</v>
      </c>
      <c r="P686" s="237"/>
    </row>
    <row r="687" spans="1:16" ht="45.75" thickBot="1">
      <c r="A687" s="8" t="s">
        <v>43</v>
      </c>
      <c r="B687" s="19" t="s">
        <v>17</v>
      </c>
      <c r="C687" s="239" t="s">
        <v>44</v>
      </c>
      <c r="D687" s="240"/>
      <c r="E687" s="240"/>
      <c r="F687" s="241"/>
      <c r="G687" s="242" t="s">
        <v>17</v>
      </c>
      <c r="H687" s="243"/>
      <c r="I687" s="232" t="s">
        <v>160</v>
      </c>
      <c r="J687" s="233"/>
      <c r="K687" s="232"/>
      <c r="L687" s="233"/>
      <c r="M687" s="244"/>
      <c r="N687" s="245"/>
      <c r="O687" s="245"/>
      <c r="P687" s="245"/>
    </row>
    <row r="688" spans="1:16" ht="15.75" thickBot="1">
      <c r="A688" s="8"/>
      <c r="B688" s="19" t="s">
        <v>18</v>
      </c>
      <c r="C688" s="239"/>
      <c r="D688" s="240"/>
      <c r="E688" s="240"/>
      <c r="F688" s="241"/>
      <c r="G688" s="242" t="s">
        <v>18</v>
      </c>
      <c r="H688" s="243"/>
      <c r="I688" s="232"/>
      <c r="J688" s="233"/>
      <c r="K688" s="232"/>
      <c r="L688" s="233"/>
      <c r="M688" s="234"/>
      <c r="N688" s="235"/>
      <c r="O688" s="235"/>
      <c r="P688" s="235"/>
    </row>
    <row r="689" spans="1:16" ht="15.75" thickBot="1">
      <c r="A689" s="8"/>
      <c r="B689" s="19" t="s">
        <v>45</v>
      </c>
      <c r="C689" s="239"/>
      <c r="D689" s="240"/>
      <c r="E689" s="240"/>
      <c r="F689" s="241"/>
      <c r="G689" s="242" t="s">
        <v>45</v>
      </c>
      <c r="H689" s="243"/>
      <c r="I689" s="232" t="s">
        <v>161</v>
      </c>
      <c r="J689" s="233"/>
      <c r="K689" s="232"/>
      <c r="L689" s="233"/>
      <c r="M689" s="234"/>
      <c r="N689" s="235"/>
      <c r="O689" s="235"/>
      <c r="P689" s="235"/>
    </row>
    <row r="697" spans="1:4" ht="15.75">
      <c r="A697" s="191" t="s">
        <v>149</v>
      </c>
      <c r="B697" s="191"/>
      <c r="C697" s="191"/>
      <c r="D697" s="191"/>
    </row>
    <row r="698" spans="1:16" ht="15.75" thickBot="1">
      <c r="A698" s="195"/>
      <c r="B698" s="196"/>
      <c r="C698" s="269"/>
      <c r="D698" s="269"/>
      <c r="E698" s="272"/>
      <c r="F698" s="272"/>
      <c r="G698" s="272"/>
      <c r="H698" s="272"/>
      <c r="I698" s="276"/>
      <c r="J698" s="276"/>
      <c r="K698" s="277"/>
      <c r="L698" s="277"/>
      <c r="M698" s="276"/>
      <c r="N698" s="276"/>
      <c r="O698" s="278" t="s">
        <v>0</v>
      </c>
      <c r="P698" s="278"/>
    </row>
    <row r="699" spans="1:16" ht="15.75" thickBot="1">
      <c r="A699" s="200"/>
      <c r="B699" s="198"/>
      <c r="C699" s="279"/>
      <c r="D699" s="279"/>
      <c r="E699" s="280"/>
      <c r="F699" s="280"/>
      <c r="G699" s="280"/>
      <c r="H699" s="280"/>
      <c r="I699" s="245"/>
      <c r="J699" s="245"/>
      <c r="K699" s="245"/>
      <c r="L699" s="245"/>
      <c r="M699" s="271"/>
      <c r="N699" s="271"/>
      <c r="O699" s="271"/>
      <c r="P699" s="243"/>
    </row>
    <row r="700" spans="1:16" ht="25.5" customHeight="1" thickBot="1">
      <c r="A700" s="8" t="s">
        <v>19</v>
      </c>
      <c r="B700" s="197" t="s">
        <v>159</v>
      </c>
      <c r="C700" s="273"/>
      <c r="D700" s="274"/>
      <c r="E700" s="274"/>
      <c r="F700" s="274"/>
      <c r="G700" s="274"/>
      <c r="H700" s="274"/>
      <c r="I700" s="274"/>
      <c r="J700" s="274"/>
      <c r="K700" s="274"/>
      <c r="L700" s="275"/>
      <c r="M700" s="239" t="s">
        <v>150</v>
      </c>
      <c r="N700" s="241"/>
      <c r="O700" s="232">
        <v>2134001</v>
      </c>
      <c r="P700" s="233"/>
    </row>
    <row r="701" spans="1:16" ht="15.75" thickBot="1">
      <c r="A701" s="8" t="s">
        <v>22</v>
      </c>
      <c r="B701" s="10" t="s">
        <v>197</v>
      </c>
      <c r="C701" s="268"/>
      <c r="D701" s="269"/>
      <c r="E701" s="269"/>
      <c r="F701" s="269"/>
      <c r="G701" s="269"/>
      <c r="H701" s="269"/>
      <c r="I701" s="269"/>
      <c r="J701" s="269"/>
      <c r="K701" s="269"/>
      <c r="L701" s="270"/>
      <c r="M701" s="239" t="s">
        <v>23</v>
      </c>
      <c r="N701" s="241"/>
      <c r="O701" s="232">
        <v>10430</v>
      </c>
      <c r="P701" s="233"/>
    </row>
    <row r="702" spans="1:16" ht="15">
      <c r="A702" s="199" t="s">
        <v>24</v>
      </c>
      <c r="B702" s="267" t="s">
        <v>10</v>
      </c>
      <c r="C702" s="263">
        <v>-1</v>
      </c>
      <c r="D702" s="264"/>
      <c r="E702" s="263">
        <v>-2</v>
      </c>
      <c r="F702" s="264"/>
      <c r="G702" s="263">
        <v>-3</v>
      </c>
      <c r="H702" s="264"/>
      <c r="I702" s="263">
        <v>-4</v>
      </c>
      <c r="J702" s="264"/>
      <c r="K702" s="263">
        <v>-5</v>
      </c>
      <c r="L702" s="264"/>
      <c r="M702" s="263">
        <v>-6</v>
      </c>
      <c r="N702" s="264"/>
      <c r="O702" s="263" t="s">
        <v>4</v>
      </c>
      <c r="P702" s="264"/>
    </row>
    <row r="703" spans="1:16" ht="15">
      <c r="A703" s="199"/>
      <c r="B703" s="265"/>
      <c r="C703" s="258" t="s">
        <v>5</v>
      </c>
      <c r="D703" s="259"/>
      <c r="E703" s="258" t="s">
        <v>6</v>
      </c>
      <c r="F703" s="259"/>
      <c r="G703" s="258" t="s">
        <v>7</v>
      </c>
      <c r="H703" s="259"/>
      <c r="I703" s="258" t="s">
        <v>7</v>
      </c>
      <c r="J703" s="259"/>
      <c r="K703" s="258" t="s">
        <v>7</v>
      </c>
      <c r="L703" s="259"/>
      <c r="M703" s="258" t="s">
        <v>5</v>
      </c>
      <c r="N703" s="259"/>
      <c r="O703" s="258" t="s">
        <v>8</v>
      </c>
      <c r="P703" s="259"/>
    </row>
    <row r="704" spans="1:16" ht="15">
      <c r="A704" s="265"/>
      <c r="B704" s="265"/>
      <c r="C704" s="258" t="s">
        <v>25</v>
      </c>
      <c r="D704" s="259"/>
      <c r="E704" s="258" t="s">
        <v>158</v>
      </c>
      <c r="F704" s="259"/>
      <c r="G704" s="258" t="s">
        <v>155</v>
      </c>
      <c r="H704" s="259"/>
      <c r="I704" s="258" t="s">
        <v>156</v>
      </c>
      <c r="J704" s="259"/>
      <c r="K704" s="258" t="s">
        <v>12</v>
      </c>
      <c r="L704" s="259"/>
      <c r="M704" s="258" t="s">
        <v>11</v>
      </c>
      <c r="N704" s="259"/>
      <c r="O704" s="258"/>
      <c r="P704" s="259"/>
    </row>
    <row r="705" spans="1:16" ht="15.75" thickBot="1">
      <c r="A705" s="266"/>
      <c r="B705" s="266"/>
      <c r="C705" s="260" t="s">
        <v>157</v>
      </c>
      <c r="D705" s="261"/>
      <c r="E705" s="260"/>
      <c r="F705" s="261"/>
      <c r="G705" s="260"/>
      <c r="H705" s="261"/>
      <c r="I705" s="260"/>
      <c r="J705" s="261"/>
      <c r="K705" s="260"/>
      <c r="L705" s="261"/>
      <c r="M705" s="260" t="s">
        <v>13</v>
      </c>
      <c r="N705" s="261"/>
      <c r="O705" s="260"/>
      <c r="P705" s="261"/>
    </row>
    <row r="706" spans="1:16" ht="15.75" thickBot="1">
      <c r="A706" s="12">
        <v>600</v>
      </c>
      <c r="B706" s="13" t="s">
        <v>26</v>
      </c>
      <c r="C706" s="232">
        <v>2727.2</v>
      </c>
      <c r="D706" s="233"/>
      <c r="E706" s="232">
        <v>3094</v>
      </c>
      <c r="F706" s="233"/>
      <c r="G706" s="232">
        <v>3841</v>
      </c>
      <c r="H706" s="233"/>
      <c r="I706" s="232"/>
      <c r="J706" s="233"/>
      <c r="K706" s="232">
        <v>3841</v>
      </c>
      <c r="L706" s="233"/>
      <c r="M706" s="232">
        <v>3224</v>
      </c>
      <c r="N706" s="233"/>
      <c r="O706" s="246">
        <f>M706-K706</f>
        <v>-617</v>
      </c>
      <c r="P706" s="247"/>
    </row>
    <row r="707" spans="1:16" ht="15.75" thickBot="1">
      <c r="A707" s="12">
        <v>601</v>
      </c>
      <c r="B707" s="13" t="s">
        <v>27</v>
      </c>
      <c r="C707" s="232">
        <v>495.8</v>
      </c>
      <c r="D707" s="233"/>
      <c r="E707" s="232">
        <v>515</v>
      </c>
      <c r="F707" s="233"/>
      <c r="G707" s="232">
        <v>517</v>
      </c>
      <c r="H707" s="233"/>
      <c r="I707" s="232"/>
      <c r="J707" s="233"/>
      <c r="K707" s="232">
        <v>517</v>
      </c>
      <c r="L707" s="233"/>
      <c r="M707" s="232">
        <v>502.9</v>
      </c>
      <c r="N707" s="233"/>
      <c r="O707" s="246">
        <f aca="true" t="shared" si="38" ref="O707:O712">M707-K707</f>
        <v>-14.100000000000023</v>
      </c>
      <c r="P707" s="247"/>
    </row>
    <row r="708" spans="1:16" ht="15.75" thickBot="1">
      <c r="A708" s="12">
        <v>602</v>
      </c>
      <c r="B708" s="13" t="s">
        <v>28</v>
      </c>
      <c r="C708" s="232">
        <v>20</v>
      </c>
      <c r="D708" s="233"/>
      <c r="E708" s="232">
        <v>600</v>
      </c>
      <c r="F708" s="233"/>
      <c r="G708" s="232">
        <v>500</v>
      </c>
      <c r="H708" s="233"/>
      <c r="I708" s="232"/>
      <c r="J708" s="233"/>
      <c r="K708" s="232">
        <v>500</v>
      </c>
      <c r="L708" s="233"/>
      <c r="M708" s="232">
        <v>23</v>
      </c>
      <c r="N708" s="233"/>
      <c r="O708" s="246">
        <f t="shared" si="38"/>
        <v>-477</v>
      </c>
      <c r="P708" s="247"/>
    </row>
    <row r="709" spans="1:16" ht="15.75" thickBot="1">
      <c r="A709" s="12">
        <v>603</v>
      </c>
      <c r="B709" s="13" t="s">
        <v>29</v>
      </c>
      <c r="C709" s="232"/>
      <c r="D709" s="233"/>
      <c r="E709" s="232"/>
      <c r="F709" s="233"/>
      <c r="G709" s="232"/>
      <c r="H709" s="233"/>
      <c r="I709" s="232"/>
      <c r="J709" s="233"/>
      <c r="K709" s="232"/>
      <c r="L709" s="233"/>
      <c r="M709" s="232"/>
      <c r="N709" s="233"/>
      <c r="O709" s="246">
        <f t="shared" si="38"/>
        <v>0</v>
      </c>
      <c r="P709" s="247"/>
    </row>
    <row r="710" spans="1:16" ht="15.75" thickBot="1">
      <c r="A710" s="12">
        <v>604</v>
      </c>
      <c r="B710" s="13" t="s">
        <v>30</v>
      </c>
      <c r="C710" s="232"/>
      <c r="D710" s="233"/>
      <c r="E710" s="232"/>
      <c r="F710" s="233"/>
      <c r="G710" s="232"/>
      <c r="H710" s="233"/>
      <c r="I710" s="232"/>
      <c r="J710" s="233"/>
      <c r="K710" s="232"/>
      <c r="L710" s="233"/>
      <c r="M710" s="232"/>
      <c r="N710" s="233"/>
      <c r="O710" s="246">
        <f t="shared" si="38"/>
        <v>0</v>
      </c>
      <c r="P710" s="247"/>
    </row>
    <row r="711" spans="1:16" ht="15.75" thickBot="1">
      <c r="A711" s="12">
        <v>605</v>
      </c>
      <c r="B711" s="13" t="s">
        <v>31</v>
      </c>
      <c r="C711" s="232"/>
      <c r="D711" s="233"/>
      <c r="E711" s="232"/>
      <c r="F711" s="233"/>
      <c r="G711" s="232"/>
      <c r="H711" s="233"/>
      <c r="I711" s="232"/>
      <c r="J711" s="233"/>
      <c r="K711" s="232"/>
      <c r="L711" s="233"/>
      <c r="M711" s="232"/>
      <c r="N711" s="233"/>
      <c r="O711" s="246">
        <f t="shared" si="38"/>
        <v>0</v>
      </c>
      <c r="P711" s="247"/>
    </row>
    <row r="712" spans="1:16" ht="15.75" thickBot="1">
      <c r="A712" s="12">
        <v>606</v>
      </c>
      <c r="B712" s="13" t="s">
        <v>32</v>
      </c>
      <c r="C712" s="232"/>
      <c r="D712" s="233"/>
      <c r="E712" s="232">
        <v>60</v>
      </c>
      <c r="F712" s="233"/>
      <c r="G712" s="232">
        <v>2060</v>
      </c>
      <c r="H712" s="233"/>
      <c r="I712" s="232"/>
      <c r="J712" s="233"/>
      <c r="K712" s="232">
        <v>2060</v>
      </c>
      <c r="L712" s="233"/>
      <c r="M712" s="232"/>
      <c r="N712" s="233"/>
      <c r="O712" s="246">
        <f t="shared" si="38"/>
        <v>-2060</v>
      </c>
      <c r="P712" s="247"/>
    </row>
    <row r="713" spans="1:16" ht="15.75" thickBot="1">
      <c r="A713" s="14" t="s">
        <v>33</v>
      </c>
      <c r="B713" s="15" t="s">
        <v>34</v>
      </c>
      <c r="C713" s="254">
        <f>C706+C707+C708+C710+C712</f>
        <v>3243</v>
      </c>
      <c r="D713" s="255"/>
      <c r="E713" s="254">
        <f>E706+E707+E708+E710+E712</f>
        <v>4269</v>
      </c>
      <c r="F713" s="255"/>
      <c r="G713" s="254">
        <f>G706+G707+G708+G710+G712</f>
        <v>6918</v>
      </c>
      <c r="H713" s="255"/>
      <c r="I713" s="254">
        <f>I706+I707+I708+I710+I712</f>
        <v>0</v>
      </c>
      <c r="J713" s="255"/>
      <c r="K713" s="254">
        <f>K706+K707+K708+K710+K712</f>
        <v>6918</v>
      </c>
      <c r="L713" s="255"/>
      <c r="M713" s="254">
        <f>M706+M707+M708+M710+M712</f>
        <v>3749.9</v>
      </c>
      <c r="N713" s="255"/>
      <c r="O713" s="256">
        <f aca="true" t="shared" si="39" ref="O713:O720">M713-K713</f>
        <v>-3168.1</v>
      </c>
      <c r="P713" s="257"/>
    </row>
    <row r="714" spans="1:16" ht="15.75" thickBot="1">
      <c r="A714" s="12">
        <v>230</v>
      </c>
      <c r="B714" s="13" t="s">
        <v>35</v>
      </c>
      <c r="C714" s="232"/>
      <c r="D714" s="233"/>
      <c r="E714" s="232"/>
      <c r="F714" s="233"/>
      <c r="G714" s="232">
        <f>I714</f>
        <v>0</v>
      </c>
      <c r="H714" s="233"/>
      <c r="I714" s="232"/>
      <c r="J714" s="233"/>
      <c r="K714" s="232">
        <f>I714</f>
        <v>0</v>
      </c>
      <c r="L714" s="233"/>
      <c r="M714" s="232"/>
      <c r="N714" s="233"/>
      <c r="O714" s="246">
        <f t="shared" si="39"/>
        <v>0</v>
      </c>
      <c r="P714" s="247"/>
    </row>
    <row r="715" spans="1:16" ht="15.75" thickBot="1">
      <c r="A715" s="12">
        <v>231</v>
      </c>
      <c r="B715" s="13" t="s">
        <v>36</v>
      </c>
      <c r="C715" s="232"/>
      <c r="D715" s="233"/>
      <c r="E715" s="232"/>
      <c r="F715" s="233"/>
      <c r="G715" s="232">
        <f>I715</f>
        <v>0</v>
      </c>
      <c r="H715" s="233"/>
      <c r="I715" s="232"/>
      <c r="J715" s="233"/>
      <c r="K715" s="232">
        <f>I715</f>
        <v>0</v>
      </c>
      <c r="L715" s="233"/>
      <c r="M715" s="232"/>
      <c r="N715" s="233"/>
      <c r="O715" s="246">
        <f t="shared" si="39"/>
        <v>0</v>
      </c>
      <c r="P715" s="247"/>
    </row>
    <row r="716" spans="1:16" ht="15.75" thickBot="1">
      <c r="A716" s="12">
        <v>232</v>
      </c>
      <c r="B716" s="13" t="s">
        <v>37</v>
      </c>
      <c r="C716" s="232"/>
      <c r="D716" s="233"/>
      <c r="E716" s="232"/>
      <c r="F716" s="233"/>
      <c r="G716" s="232">
        <f>I716</f>
        <v>0</v>
      </c>
      <c r="H716" s="233"/>
      <c r="I716" s="232"/>
      <c r="J716" s="233"/>
      <c r="K716" s="232">
        <f>I716</f>
        <v>0</v>
      </c>
      <c r="L716" s="233"/>
      <c r="M716" s="232"/>
      <c r="N716" s="233"/>
      <c r="O716" s="246">
        <f t="shared" si="39"/>
        <v>0</v>
      </c>
      <c r="P716" s="247"/>
    </row>
    <row r="717" spans="1:16" ht="15.75" thickBot="1">
      <c r="A717" s="16" t="s">
        <v>38</v>
      </c>
      <c r="B717" s="17" t="s">
        <v>39</v>
      </c>
      <c r="C717" s="248">
        <f>C714+C715</f>
        <v>0</v>
      </c>
      <c r="D717" s="249"/>
      <c r="E717" s="248">
        <f>E714+E715</f>
        <v>0</v>
      </c>
      <c r="F717" s="249"/>
      <c r="G717" s="248">
        <f>G714+G715</f>
        <v>0</v>
      </c>
      <c r="H717" s="249"/>
      <c r="I717" s="248">
        <f>I714+I715</f>
        <v>0</v>
      </c>
      <c r="J717" s="249"/>
      <c r="K717" s="248">
        <f>K714+K715</f>
        <v>0</v>
      </c>
      <c r="L717" s="249"/>
      <c r="M717" s="248">
        <f>M714+M715</f>
        <v>0</v>
      </c>
      <c r="N717" s="249"/>
      <c r="O717" s="250">
        <f t="shared" si="39"/>
        <v>0</v>
      </c>
      <c r="P717" s="251"/>
    </row>
    <row r="718" spans="1:16" ht="15.75" thickBot="1">
      <c r="A718" s="12">
        <v>230</v>
      </c>
      <c r="B718" s="13" t="s">
        <v>35</v>
      </c>
      <c r="C718" s="252"/>
      <c r="D718" s="253"/>
      <c r="E718" s="252"/>
      <c r="F718" s="253"/>
      <c r="G718" s="252"/>
      <c r="H718" s="253"/>
      <c r="I718" s="252"/>
      <c r="J718" s="253"/>
      <c r="K718" s="252"/>
      <c r="L718" s="253"/>
      <c r="M718" s="252"/>
      <c r="N718" s="253"/>
      <c r="O718" s="246">
        <f t="shared" si="39"/>
        <v>0</v>
      </c>
      <c r="P718" s="247"/>
    </row>
    <row r="719" spans="1:16" ht="15.75" thickBot="1">
      <c r="A719" s="12">
        <v>231</v>
      </c>
      <c r="B719" s="13" t="s">
        <v>36</v>
      </c>
      <c r="C719" s="252"/>
      <c r="D719" s="253"/>
      <c r="E719" s="252"/>
      <c r="F719" s="253"/>
      <c r="G719" s="252"/>
      <c r="H719" s="253"/>
      <c r="I719" s="252"/>
      <c r="J719" s="253"/>
      <c r="K719" s="252"/>
      <c r="L719" s="253"/>
      <c r="M719" s="252"/>
      <c r="N719" s="253"/>
      <c r="O719" s="246">
        <f t="shared" si="39"/>
        <v>0</v>
      </c>
      <c r="P719" s="247"/>
    </row>
    <row r="720" spans="1:16" ht="15.75" thickBot="1">
      <c r="A720" s="12">
        <v>232</v>
      </c>
      <c r="B720" s="13" t="s">
        <v>37</v>
      </c>
      <c r="C720" s="252"/>
      <c r="D720" s="253"/>
      <c r="E720" s="252"/>
      <c r="F720" s="253"/>
      <c r="G720" s="252"/>
      <c r="H720" s="253"/>
      <c r="I720" s="252"/>
      <c r="J720" s="253"/>
      <c r="K720" s="252"/>
      <c r="L720" s="253"/>
      <c r="M720" s="252"/>
      <c r="N720" s="253"/>
      <c r="O720" s="246">
        <f t="shared" si="39"/>
        <v>0</v>
      </c>
      <c r="P720" s="247"/>
    </row>
    <row r="721" spans="1:16" ht="15.75" thickBot="1">
      <c r="A721" s="16" t="s">
        <v>38</v>
      </c>
      <c r="B721" s="17" t="s">
        <v>40</v>
      </c>
      <c r="C721" s="248">
        <v>0</v>
      </c>
      <c r="D721" s="249"/>
      <c r="E721" s="248">
        <v>0</v>
      </c>
      <c r="F721" s="249"/>
      <c r="G721" s="248">
        <v>0</v>
      </c>
      <c r="H721" s="249"/>
      <c r="I721" s="248">
        <v>0</v>
      </c>
      <c r="J721" s="249"/>
      <c r="K721" s="248">
        <v>0</v>
      </c>
      <c r="L721" s="249"/>
      <c r="M721" s="248">
        <v>0</v>
      </c>
      <c r="N721" s="249"/>
      <c r="O721" s="250">
        <v>0</v>
      </c>
      <c r="P721" s="251"/>
    </row>
    <row r="722" spans="1:16" ht="15.75" thickBot="1">
      <c r="A722" s="14" t="s">
        <v>41</v>
      </c>
      <c r="B722" s="18" t="s">
        <v>42</v>
      </c>
      <c r="C722" s="236">
        <f>C717+C721</f>
        <v>0</v>
      </c>
      <c r="D722" s="237"/>
      <c r="E722" s="236">
        <f>E717+E721</f>
        <v>0</v>
      </c>
      <c r="F722" s="237"/>
      <c r="G722" s="236">
        <f>G717+G721</f>
        <v>0</v>
      </c>
      <c r="H722" s="237"/>
      <c r="I722" s="236">
        <f>I717+I721</f>
        <v>0</v>
      </c>
      <c r="J722" s="237"/>
      <c r="K722" s="236">
        <f>K717+K721</f>
        <v>0</v>
      </c>
      <c r="L722" s="237"/>
      <c r="M722" s="236">
        <f>M717+M721</f>
        <v>0</v>
      </c>
      <c r="N722" s="237"/>
      <c r="O722" s="236">
        <f>M722-K722</f>
        <v>0</v>
      </c>
      <c r="P722" s="237"/>
    </row>
    <row r="723" spans="1:16" ht="15.75" thickBot="1">
      <c r="A723" s="236" t="s">
        <v>152</v>
      </c>
      <c r="B723" s="238"/>
      <c r="C723" s="236">
        <f>C713+C722</f>
        <v>3243</v>
      </c>
      <c r="D723" s="237"/>
      <c r="E723" s="236">
        <f>E713+E722</f>
        <v>4269</v>
      </c>
      <c r="F723" s="237"/>
      <c r="G723" s="236">
        <f>G713+G722</f>
        <v>6918</v>
      </c>
      <c r="H723" s="237"/>
      <c r="I723" s="236">
        <f>I713+I722</f>
        <v>0</v>
      </c>
      <c r="J723" s="237"/>
      <c r="K723" s="236">
        <f>K713+K722</f>
        <v>6918</v>
      </c>
      <c r="L723" s="237"/>
      <c r="M723" s="236">
        <f>M713+M722</f>
        <v>3749.9</v>
      </c>
      <c r="N723" s="237"/>
      <c r="O723" s="236">
        <f>M723-K723</f>
        <v>-3168.1</v>
      </c>
      <c r="P723" s="237"/>
    </row>
    <row r="724" spans="1:16" ht="45.75" thickBot="1">
      <c r="A724" s="8" t="s">
        <v>43</v>
      </c>
      <c r="B724" s="19" t="s">
        <v>17</v>
      </c>
      <c r="C724" s="239" t="s">
        <v>44</v>
      </c>
      <c r="D724" s="240"/>
      <c r="E724" s="240"/>
      <c r="F724" s="241"/>
      <c r="G724" s="242" t="s">
        <v>17</v>
      </c>
      <c r="H724" s="243"/>
      <c r="I724" s="232" t="s">
        <v>160</v>
      </c>
      <c r="J724" s="233"/>
      <c r="K724" s="232"/>
      <c r="L724" s="233"/>
      <c r="M724" s="244"/>
      <c r="N724" s="245"/>
      <c r="O724" s="245"/>
      <c r="P724" s="245"/>
    </row>
    <row r="725" spans="1:16" ht="15.75" thickBot="1">
      <c r="A725" s="8"/>
      <c r="B725" s="19" t="s">
        <v>18</v>
      </c>
      <c r="C725" s="239"/>
      <c r="D725" s="240"/>
      <c r="E725" s="240"/>
      <c r="F725" s="241"/>
      <c r="G725" s="242" t="s">
        <v>18</v>
      </c>
      <c r="H725" s="243"/>
      <c r="I725" s="232"/>
      <c r="J725" s="233"/>
      <c r="K725" s="232"/>
      <c r="L725" s="233"/>
      <c r="M725" s="234"/>
      <c r="N725" s="235"/>
      <c r="O725" s="235"/>
      <c r="P725" s="235"/>
    </row>
    <row r="726" spans="1:16" ht="15.75" thickBot="1">
      <c r="A726" s="8"/>
      <c r="B726" s="19" t="s">
        <v>45</v>
      </c>
      <c r="C726" s="239"/>
      <c r="D726" s="240"/>
      <c r="E726" s="240"/>
      <c r="F726" s="241"/>
      <c r="G726" s="242" t="s">
        <v>45</v>
      </c>
      <c r="H726" s="243"/>
      <c r="I726" s="232" t="s">
        <v>161</v>
      </c>
      <c r="J726" s="233"/>
      <c r="K726" s="232"/>
      <c r="L726" s="233"/>
      <c r="M726" s="234"/>
      <c r="N726" s="235"/>
      <c r="O726" s="235"/>
      <c r="P726" s="235"/>
    </row>
  </sheetData>
  <sheetProtection/>
  <mergeCells count="3565">
    <mergeCell ref="C726:F726"/>
    <mergeCell ref="G726:H726"/>
    <mergeCell ref="I726:J726"/>
    <mergeCell ref="K726:L726"/>
    <mergeCell ref="M726:N726"/>
    <mergeCell ref="O726:P726"/>
    <mergeCell ref="C725:F725"/>
    <mergeCell ref="G725:H725"/>
    <mergeCell ref="I725:J725"/>
    <mergeCell ref="K725:L725"/>
    <mergeCell ref="M725:N725"/>
    <mergeCell ref="O725:P725"/>
    <mergeCell ref="M723:N723"/>
    <mergeCell ref="O723:P723"/>
    <mergeCell ref="C722:D722"/>
    <mergeCell ref="C724:F724"/>
    <mergeCell ref="G724:H724"/>
    <mergeCell ref="I724:J724"/>
    <mergeCell ref="K724:L724"/>
    <mergeCell ref="M724:N724"/>
    <mergeCell ref="O724:P724"/>
    <mergeCell ref="E722:F722"/>
    <mergeCell ref="A723:B723"/>
    <mergeCell ref="C723:D723"/>
    <mergeCell ref="E723:F723"/>
    <mergeCell ref="G723:H723"/>
    <mergeCell ref="I723:J723"/>
    <mergeCell ref="K723:L723"/>
    <mergeCell ref="G722:H722"/>
    <mergeCell ref="I722:J722"/>
    <mergeCell ref="K722:L722"/>
    <mergeCell ref="M722:N722"/>
    <mergeCell ref="O720:P720"/>
    <mergeCell ref="O721:P721"/>
    <mergeCell ref="O722:P722"/>
    <mergeCell ref="C721:D721"/>
    <mergeCell ref="E721:F721"/>
    <mergeCell ref="G721:H721"/>
    <mergeCell ref="I721:J721"/>
    <mergeCell ref="K721:L721"/>
    <mergeCell ref="M721:N721"/>
    <mergeCell ref="C720:D720"/>
    <mergeCell ref="E720:F720"/>
    <mergeCell ref="G720:H720"/>
    <mergeCell ref="I720:J720"/>
    <mergeCell ref="K720:L720"/>
    <mergeCell ref="M720:N720"/>
    <mergeCell ref="O718:P718"/>
    <mergeCell ref="C719:D719"/>
    <mergeCell ref="E719:F719"/>
    <mergeCell ref="G719:H719"/>
    <mergeCell ref="I719:J719"/>
    <mergeCell ref="K719:L719"/>
    <mergeCell ref="M719:N719"/>
    <mergeCell ref="O719:P719"/>
    <mergeCell ref="C718:D718"/>
    <mergeCell ref="E718:F718"/>
    <mergeCell ref="G718:H718"/>
    <mergeCell ref="I718:J718"/>
    <mergeCell ref="K718:L718"/>
    <mergeCell ref="M718:N718"/>
    <mergeCell ref="O716:P716"/>
    <mergeCell ref="C717:D717"/>
    <mergeCell ref="E717:F717"/>
    <mergeCell ref="G717:H717"/>
    <mergeCell ref="I717:J717"/>
    <mergeCell ref="K717:L717"/>
    <mergeCell ref="M717:N717"/>
    <mergeCell ref="O717:P717"/>
    <mergeCell ref="C716:D716"/>
    <mergeCell ref="E716:F716"/>
    <mergeCell ref="G716:H716"/>
    <mergeCell ref="I716:J716"/>
    <mergeCell ref="K716:L716"/>
    <mergeCell ref="M716:N716"/>
    <mergeCell ref="O714:P714"/>
    <mergeCell ref="C715:D715"/>
    <mergeCell ref="E715:F715"/>
    <mergeCell ref="G715:H715"/>
    <mergeCell ref="I715:J715"/>
    <mergeCell ref="K715:L715"/>
    <mergeCell ref="M715:N715"/>
    <mergeCell ref="O715:P715"/>
    <mergeCell ref="C714:D714"/>
    <mergeCell ref="E714:F714"/>
    <mergeCell ref="G714:H714"/>
    <mergeCell ref="I714:J714"/>
    <mergeCell ref="K714:L714"/>
    <mergeCell ref="M714:N714"/>
    <mergeCell ref="O712:P712"/>
    <mergeCell ref="C713:D713"/>
    <mergeCell ref="E713:F713"/>
    <mergeCell ref="G713:H713"/>
    <mergeCell ref="I713:J713"/>
    <mergeCell ref="K713:L713"/>
    <mergeCell ref="M713:N713"/>
    <mergeCell ref="O713:P713"/>
    <mergeCell ref="C712:D712"/>
    <mergeCell ref="E712:F712"/>
    <mergeCell ref="G712:H712"/>
    <mergeCell ref="I712:J712"/>
    <mergeCell ref="K712:L712"/>
    <mergeCell ref="M712:N712"/>
    <mergeCell ref="O710:P710"/>
    <mergeCell ref="C711:D711"/>
    <mergeCell ref="E711:F711"/>
    <mergeCell ref="G711:H711"/>
    <mergeCell ref="I711:J711"/>
    <mergeCell ref="K711:L711"/>
    <mergeCell ref="M711:N711"/>
    <mergeCell ref="O711:P711"/>
    <mergeCell ref="C710:D710"/>
    <mergeCell ref="E710:F710"/>
    <mergeCell ref="G710:H710"/>
    <mergeCell ref="I710:J710"/>
    <mergeCell ref="K710:L710"/>
    <mergeCell ref="M710:N710"/>
    <mergeCell ref="O708:P708"/>
    <mergeCell ref="C709:D709"/>
    <mergeCell ref="E709:F709"/>
    <mergeCell ref="G709:H709"/>
    <mergeCell ref="I709:J709"/>
    <mergeCell ref="K709:L709"/>
    <mergeCell ref="M709:N709"/>
    <mergeCell ref="O709:P709"/>
    <mergeCell ref="C708:D708"/>
    <mergeCell ref="E708:F708"/>
    <mergeCell ref="G708:H708"/>
    <mergeCell ref="I708:J708"/>
    <mergeCell ref="K708:L708"/>
    <mergeCell ref="M708:N708"/>
    <mergeCell ref="O706:P706"/>
    <mergeCell ref="C707:D707"/>
    <mergeCell ref="E707:F707"/>
    <mergeCell ref="G707:H707"/>
    <mergeCell ref="I707:J707"/>
    <mergeCell ref="K707:L707"/>
    <mergeCell ref="M707:N707"/>
    <mergeCell ref="O707:P707"/>
    <mergeCell ref="M704:N704"/>
    <mergeCell ref="O704:P705"/>
    <mergeCell ref="C705:D705"/>
    <mergeCell ref="M705:N705"/>
    <mergeCell ref="C706:D706"/>
    <mergeCell ref="E706:F706"/>
    <mergeCell ref="G706:H706"/>
    <mergeCell ref="I706:J706"/>
    <mergeCell ref="K706:L706"/>
    <mergeCell ref="M706:N706"/>
    <mergeCell ref="A704:A705"/>
    <mergeCell ref="C704:D704"/>
    <mergeCell ref="E704:F705"/>
    <mergeCell ref="G704:H705"/>
    <mergeCell ref="I704:J705"/>
    <mergeCell ref="K704:L705"/>
    <mergeCell ref="B702:B705"/>
    <mergeCell ref="E702:F702"/>
    <mergeCell ref="G702:H702"/>
    <mergeCell ref="I702:J702"/>
    <mergeCell ref="M702:N702"/>
    <mergeCell ref="O702:P702"/>
    <mergeCell ref="C703:D703"/>
    <mergeCell ref="E703:F703"/>
    <mergeCell ref="G703:H703"/>
    <mergeCell ref="I703:J703"/>
    <mergeCell ref="K703:L703"/>
    <mergeCell ref="M703:N703"/>
    <mergeCell ref="O703:P703"/>
    <mergeCell ref="C702:D702"/>
    <mergeCell ref="K702:L702"/>
    <mergeCell ref="O700:P700"/>
    <mergeCell ref="C701:D701"/>
    <mergeCell ref="E701:F701"/>
    <mergeCell ref="G701:H701"/>
    <mergeCell ref="I701:J701"/>
    <mergeCell ref="K701:L701"/>
    <mergeCell ref="M701:N701"/>
    <mergeCell ref="O701:P701"/>
    <mergeCell ref="C700:D700"/>
    <mergeCell ref="E700:F700"/>
    <mergeCell ref="G700:H700"/>
    <mergeCell ref="I700:J700"/>
    <mergeCell ref="K700:L700"/>
    <mergeCell ref="M700:N700"/>
    <mergeCell ref="O698:P698"/>
    <mergeCell ref="O699:P699"/>
    <mergeCell ref="C699:D699"/>
    <mergeCell ref="E699:F699"/>
    <mergeCell ref="G699:H699"/>
    <mergeCell ref="I699:J699"/>
    <mergeCell ref="K699:L699"/>
    <mergeCell ref="M699:N699"/>
    <mergeCell ref="C698:D698"/>
    <mergeCell ref="E698:F698"/>
    <mergeCell ref="G698:H698"/>
    <mergeCell ref="I698:J698"/>
    <mergeCell ref="K698:L698"/>
    <mergeCell ref="M698:N698"/>
    <mergeCell ref="C689:F689"/>
    <mergeCell ref="G689:H689"/>
    <mergeCell ref="I689:J689"/>
    <mergeCell ref="K689:L689"/>
    <mergeCell ref="M689:N689"/>
    <mergeCell ref="O689:P689"/>
    <mergeCell ref="C688:F688"/>
    <mergeCell ref="G688:H688"/>
    <mergeCell ref="I688:J688"/>
    <mergeCell ref="K688:L688"/>
    <mergeCell ref="M688:N688"/>
    <mergeCell ref="O688:P688"/>
    <mergeCell ref="M686:N686"/>
    <mergeCell ref="O686:P686"/>
    <mergeCell ref="C685:D685"/>
    <mergeCell ref="C687:F687"/>
    <mergeCell ref="G687:H687"/>
    <mergeCell ref="I687:J687"/>
    <mergeCell ref="K687:L687"/>
    <mergeCell ref="M687:N687"/>
    <mergeCell ref="O687:P687"/>
    <mergeCell ref="E685:F685"/>
    <mergeCell ref="A686:B686"/>
    <mergeCell ref="C686:D686"/>
    <mergeCell ref="E686:F686"/>
    <mergeCell ref="G686:H686"/>
    <mergeCell ref="I686:J686"/>
    <mergeCell ref="K686:L686"/>
    <mergeCell ref="G685:H685"/>
    <mergeCell ref="I685:J685"/>
    <mergeCell ref="K685:L685"/>
    <mergeCell ref="M685:N685"/>
    <mergeCell ref="O683:P683"/>
    <mergeCell ref="O684:P684"/>
    <mergeCell ref="O685:P685"/>
    <mergeCell ref="C684:D684"/>
    <mergeCell ref="E684:F684"/>
    <mergeCell ref="G684:H684"/>
    <mergeCell ref="I684:J684"/>
    <mergeCell ref="K684:L684"/>
    <mergeCell ref="M684:N684"/>
    <mergeCell ref="C683:D683"/>
    <mergeCell ref="E683:F683"/>
    <mergeCell ref="G683:H683"/>
    <mergeCell ref="I683:J683"/>
    <mergeCell ref="K683:L683"/>
    <mergeCell ref="M683:N683"/>
    <mergeCell ref="O681:P681"/>
    <mergeCell ref="C682:D682"/>
    <mergeCell ref="E682:F682"/>
    <mergeCell ref="G682:H682"/>
    <mergeCell ref="I682:J682"/>
    <mergeCell ref="K682:L682"/>
    <mergeCell ref="M682:N682"/>
    <mergeCell ref="O682:P682"/>
    <mergeCell ref="C681:D681"/>
    <mergeCell ref="E681:F681"/>
    <mergeCell ref="G681:H681"/>
    <mergeCell ref="I681:J681"/>
    <mergeCell ref="K681:L681"/>
    <mergeCell ref="M681:N681"/>
    <mergeCell ref="O679:P679"/>
    <mergeCell ref="C680:D680"/>
    <mergeCell ref="E680:F680"/>
    <mergeCell ref="G680:H680"/>
    <mergeCell ref="I680:J680"/>
    <mergeCell ref="K680:L680"/>
    <mergeCell ref="M680:N680"/>
    <mergeCell ref="O680:P680"/>
    <mergeCell ref="C679:D679"/>
    <mergeCell ref="E679:F679"/>
    <mergeCell ref="G679:H679"/>
    <mergeCell ref="I679:J679"/>
    <mergeCell ref="K679:L679"/>
    <mergeCell ref="M679:N679"/>
    <mergeCell ref="O677:P677"/>
    <mergeCell ref="C678:D678"/>
    <mergeCell ref="E678:F678"/>
    <mergeCell ref="G678:H678"/>
    <mergeCell ref="I678:J678"/>
    <mergeCell ref="K678:L678"/>
    <mergeCell ref="M678:N678"/>
    <mergeCell ref="O678:P678"/>
    <mergeCell ref="C677:D677"/>
    <mergeCell ref="E677:F677"/>
    <mergeCell ref="G677:H677"/>
    <mergeCell ref="I677:J677"/>
    <mergeCell ref="K677:L677"/>
    <mergeCell ref="M677:N677"/>
    <mergeCell ref="O675:P675"/>
    <mergeCell ref="C676:D676"/>
    <mergeCell ref="E676:F676"/>
    <mergeCell ref="G676:H676"/>
    <mergeCell ref="I676:J676"/>
    <mergeCell ref="K676:L676"/>
    <mergeCell ref="M676:N676"/>
    <mergeCell ref="O676:P676"/>
    <mergeCell ref="C675:D675"/>
    <mergeCell ref="E675:F675"/>
    <mergeCell ref="G675:H675"/>
    <mergeCell ref="I675:J675"/>
    <mergeCell ref="K675:L675"/>
    <mergeCell ref="M675:N675"/>
    <mergeCell ref="O673:P673"/>
    <mergeCell ref="C674:D674"/>
    <mergeCell ref="E674:F674"/>
    <mergeCell ref="G674:H674"/>
    <mergeCell ref="I674:J674"/>
    <mergeCell ref="K674:L674"/>
    <mergeCell ref="M674:N674"/>
    <mergeCell ref="O674:P674"/>
    <mergeCell ref="C673:D673"/>
    <mergeCell ref="E673:F673"/>
    <mergeCell ref="G673:H673"/>
    <mergeCell ref="I673:J673"/>
    <mergeCell ref="K673:L673"/>
    <mergeCell ref="M673:N673"/>
    <mergeCell ref="O671:P671"/>
    <mergeCell ref="C672:D672"/>
    <mergeCell ref="E672:F672"/>
    <mergeCell ref="G672:H672"/>
    <mergeCell ref="I672:J672"/>
    <mergeCell ref="K672:L672"/>
    <mergeCell ref="M672:N672"/>
    <mergeCell ref="O672:P672"/>
    <mergeCell ref="C671:D671"/>
    <mergeCell ref="E671:F671"/>
    <mergeCell ref="G671:H671"/>
    <mergeCell ref="I671:J671"/>
    <mergeCell ref="K671:L671"/>
    <mergeCell ref="M671:N671"/>
    <mergeCell ref="O669:P669"/>
    <mergeCell ref="C670:D670"/>
    <mergeCell ref="E670:F670"/>
    <mergeCell ref="G670:H670"/>
    <mergeCell ref="I670:J670"/>
    <mergeCell ref="K670:L670"/>
    <mergeCell ref="M670:N670"/>
    <mergeCell ref="O670:P670"/>
    <mergeCell ref="M667:N667"/>
    <mergeCell ref="O667:P668"/>
    <mergeCell ref="C668:D668"/>
    <mergeCell ref="M668:N668"/>
    <mergeCell ref="C669:D669"/>
    <mergeCell ref="E669:F669"/>
    <mergeCell ref="G669:H669"/>
    <mergeCell ref="I669:J669"/>
    <mergeCell ref="K669:L669"/>
    <mergeCell ref="M669:N669"/>
    <mergeCell ref="A667:A668"/>
    <mergeCell ref="C667:D667"/>
    <mergeCell ref="E667:F668"/>
    <mergeCell ref="G667:H668"/>
    <mergeCell ref="I667:J668"/>
    <mergeCell ref="K667:L668"/>
    <mergeCell ref="B665:B668"/>
    <mergeCell ref="E665:F665"/>
    <mergeCell ref="G665:H665"/>
    <mergeCell ref="I665:J665"/>
    <mergeCell ref="M665:N665"/>
    <mergeCell ref="O665:P665"/>
    <mergeCell ref="C666:D666"/>
    <mergeCell ref="E666:F666"/>
    <mergeCell ref="G666:H666"/>
    <mergeCell ref="I666:J666"/>
    <mergeCell ref="K666:L666"/>
    <mergeCell ref="M666:N666"/>
    <mergeCell ref="O666:P666"/>
    <mergeCell ref="C665:D665"/>
    <mergeCell ref="K665:L665"/>
    <mergeCell ref="O663:P663"/>
    <mergeCell ref="C664:D664"/>
    <mergeCell ref="E664:F664"/>
    <mergeCell ref="G664:H664"/>
    <mergeCell ref="I664:J664"/>
    <mergeCell ref="K664:L664"/>
    <mergeCell ref="M664:N664"/>
    <mergeCell ref="O664:P664"/>
    <mergeCell ref="C663:D663"/>
    <mergeCell ref="E663:F663"/>
    <mergeCell ref="G663:H663"/>
    <mergeCell ref="I663:J663"/>
    <mergeCell ref="K663:L663"/>
    <mergeCell ref="M663:N663"/>
    <mergeCell ref="O661:P661"/>
    <mergeCell ref="O662:P662"/>
    <mergeCell ref="C662:D662"/>
    <mergeCell ref="E662:F662"/>
    <mergeCell ref="G662:H662"/>
    <mergeCell ref="I662:J662"/>
    <mergeCell ref="K662:L662"/>
    <mergeCell ref="M662:N662"/>
    <mergeCell ref="C661:D661"/>
    <mergeCell ref="E661:F661"/>
    <mergeCell ref="G661:H661"/>
    <mergeCell ref="I661:J661"/>
    <mergeCell ref="K661:L661"/>
    <mergeCell ref="M661:N661"/>
    <mergeCell ref="C651:F651"/>
    <mergeCell ref="G651:H651"/>
    <mergeCell ref="I651:J651"/>
    <mergeCell ref="K651:L651"/>
    <mergeCell ref="M651:N651"/>
    <mergeCell ref="O651:P651"/>
    <mergeCell ref="C650:F650"/>
    <mergeCell ref="G650:H650"/>
    <mergeCell ref="I650:J650"/>
    <mergeCell ref="K650:L650"/>
    <mergeCell ref="M650:N650"/>
    <mergeCell ref="O650:P650"/>
    <mergeCell ref="M648:N648"/>
    <mergeCell ref="O648:P648"/>
    <mergeCell ref="C647:D647"/>
    <mergeCell ref="C649:F649"/>
    <mergeCell ref="G649:H649"/>
    <mergeCell ref="I649:J649"/>
    <mergeCell ref="K649:L649"/>
    <mergeCell ref="M649:N649"/>
    <mergeCell ref="O649:P649"/>
    <mergeCell ref="E647:F647"/>
    <mergeCell ref="A648:B648"/>
    <mergeCell ref="C648:D648"/>
    <mergeCell ref="E648:F648"/>
    <mergeCell ref="G648:H648"/>
    <mergeCell ref="I648:J648"/>
    <mergeCell ref="K648:L648"/>
    <mergeCell ref="G647:H647"/>
    <mergeCell ref="I647:J647"/>
    <mergeCell ref="K647:L647"/>
    <mergeCell ref="M647:N647"/>
    <mergeCell ref="O645:P645"/>
    <mergeCell ref="O646:P646"/>
    <mergeCell ref="O647:P647"/>
    <mergeCell ref="C646:D646"/>
    <mergeCell ref="E646:F646"/>
    <mergeCell ref="G646:H646"/>
    <mergeCell ref="I646:J646"/>
    <mergeCell ref="K646:L646"/>
    <mergeCell ref="M646:N646"/>
    <mergeCell ref="C645:D645"/>
    <mergeCell ref="E645:F645"/>
    <mergeCell ref="G645:H645"/>
    <mergeCell ref="I645:J645"/>
    <mergeCell ref="K645:L645"/>
    <mergeCell ref="M645:N645"/>
    <mergeCell ref="O643:P643"/>
    <mergeCell ref="C644:D644"/>
    <mergeCell ref="E644:F644"/>
    <mergeCell ref="G644:H644"/>
    <mergeCell ref="I644:J644"/>
    <mergeCell ref="K644:L644"/>
    <mergeCell ref="M644:N644"/>
    <mergeCell ref="O644:P644"/>
    <mergeCell ref="C643:D643"/>
    <mergeCell ref="E643:F643"/>
    <mergeCell ref="G643:H643"/>
    <mergeCell ref="I643:J643"/>
    <mergeCell ref="K643:L643"/>
    <mergeCell ref="M643:N643"/>
    <mergeCell ref="O641:P641"/>
    <mergeCell ref="C642:D642"/>
    <mergeCell ref="E642:F642"/>
    <mergeCell ref="G642:H642"/>
    <mergeCell ref="I642:J642"/>
    <mergeCell ref="K642:L642"/>
    <mergeCell ref="M642:N642"/>
    <mergeCell ref="O642:P642"/>
    <mergeCell ref="C641:D641"/>
    <mergeCell ref="E641:F641"/>
    <mergeCell ref="G641:H641"/>
    <mergeCell ref="I641:J641"/>
    <mergeCell ref="K641:L641"/>
    <mergeCell ref="M641:N641"/>
    <mergeCell ref="O639:P639"/>
    <mergeCell ref="C640:D640"/>
    <mergeCell ref="E640:F640"/>
    <mergeCell ref="G640:H640"/>
    <mergeCell ref="I640:J640"/>
    <mergeCell ref="K640:L640"/>
    <mergeCell ref="M640:N640"/>
    <mergeCell ref="O640:P640"/>
    <mergeCell ref="C639:D639"/>
    <mergeCell ref="E639:F639"/>
    <mergeCell ref="G639:H639"/>
    <mergeCell ref="I639:J639"/>
    <mergeCell ref="K639:L639"/>
    <mergeCell ref="M639:N639"/>
    <mergeCell ref="O637:P637"/>
    <mergeCell ref="C638:D638"/>
    <mergeCell ref="E638:F638"/>
    <mergeCell ref="G638:H638"/>
    <mergeCell ref="I638:J638"/>
    <mergeCell ref="K638:L638"/>
    <mergeCell ref="M638:N638"/>
    <mergeCell ref="O638:P638"/>
    <mergeCell ref="C637:D637"/>
    <mergeCell ref="E637:F637"/>
    <mergeCell ref="G637:H637"/>
    <mergeCell ref="I637:J637"/>
    <mergeCell ref="K637:L637"/>
    <mergeCell ref="M637:N637"/>
    <mergeCell ref="O635:P635"/>
    <mergeCell ref="C636:D636"/>
    <mergeCell ref="E636:F636"/>
    <mergeCell ref="G636:H636"/>
    <mergeCell ref="I636:J636"/>
    <mergeCell ref="K636:L636"/>
    <mergeCell ref="M636:N636"/>
    <mergeCell ref="O636:P636"/>
    <mergeCell ref="C635:D635"/>
    <mergeCell ref="E635:F635"/>
    <mergeCell ref="G635:H635"/>
    <mergeCell ref="I635:J635"/>
    <mergeCell ref="K635:L635"/>
    <mergeCell ref="M635:N635"/>
    <mergeCell ref="O633:P633"/>
    <mergeCell ref="C634:D634"/>
    <mergeCell ref="E634:F634"/>
    <mergeCell ref="G634:H634"/>
    <mergeCell ref="I634:J634"/>
    <mergeCell ref="K634:L634"/>
    <mergeCell ref="M634:N634"/>
    <mergeCell ref="O634:P634"/>
    <mergeCell ref="C633:D633"/>
    <mergeCell ref="E633:F633"/>
    <mergeCell ref="G633:H633"/>
    <mergeCell ref="I633:J633"/>
    <mergeCell ref="K633:L633"/>
    <mergeCell ref="M633:N633"/>
    <mergeCell ref="O631:P631"/>
    <mergeCell ref="C632:D632"/>
    <mergeCell ref="E632:F632"/>
    <mergeCell ref="G632:H632"/>
    <mergeCell ref="I632:J632"/>
    <mergeCell ref="K632:L632"/>
    <mergeCell ref="M632:N632"/>
    <mergeCell ref="O632:P632"/>
    <mergeCell ref="M629:N629"/>
    <mergeCell ref="O629:P630"/>
    <mergeCell ref="C630:D630"/>
    <mergeCell ref="M630:N630"/>
    <mergeCell ref="C631:D631"/>
    <mergeCell ref="E631:F631"/>
    <mergeCell ref="G631:H631"/>
    <mergeCell ref="I631:J631"/>
    <mergeCell ref="K631:L631"/>
    <mergeCell ref="M631:N631"/>
    <mergeCell ref="A629:A630"/>
    <mergeCell ref="C629:D629"/>
    <mergeCell ref="E629:F630"/>
    <mergeCell ref="G629:H630"/>
    <mergeCell ref="I629:J630"/>
    <mergeCell ref="K629:L630"/>
    <mergeCell ref="B627:B630"/>
    <mergeCell ref="E627:F627"/>
    <mergeCell ref="G627:H627"/>
    <mergeCell ref="I627:J627"/>
    <mergeCell ref="M627:N627"/>
    <mergeCell ref="O627:P627"/>
    <mergeCell ref="C628:D628"/>
    <mergeCell ref="E628:F628"/>
    <mergeCell ref="G628:H628"/>
    <mergeCell ref="I628:J628"/>
    <mergeCell ref="K628:L628"/>
    <mergeCell ref="M628:N628"/>
    <mergeCell ref="O628:P628"/>
    <mergeCell ref="C627:D627"/>
    <mergeCell ref="K627:L627"/>
    <mergeCell ref="O625:P625"/>
    <mergeCell ref="C626:D626"/>
    <mergeCell ref="E626:F626"/>
    <mergeCell ref="G626:H626"/>
    <mergeCell ref="I626:J626"/>
    <mergeCell ref="K626:L626"/>
    <mergeCell ref="M626:N626"/>
    <mergeCell ref="O626:P626"/>
    <mergeCell ref="C625:D625"/>
    <mergeCell ref="E625:F625"/>
    <mergeCell ref="G625:H625"/>
    <mergeCell ref="I625:J625"/>
    <mergeCell ref="K625:L625"/>
    <mergeCell ref="M625:N625"/>
    <mergeCell ref="O623:P623"/>
    <mergeCell ref="O624:P624"/>
    <mergeCell ref="C624:D624"/>
    <mergeCell ref="E624:F624"/>
    <mergeCell ref="G624:H624"/>
    <mergeCell ref="I624:J624"/>
    <mergeCell ref="K624:L624"/>
    <mergeCell ref="M624:N624"/>
    <mergeCell ref="C623:D623"/>
    <mergeCell ref="E623:F623"/>
    <mergeCell ref="G623:H623"/>
    <mergeCell ref="I623:J623"/>
    <mergeCell ref="K623:L623"/>
    <mergeCell ref="M623:N623"/>
    <mergeCell ref="C609:F609"/>
    <mergeCell ref="G609:H609"/>
    <mergeCell ref="I609:J609"/>
    <mergeCell ref="K609:L609"/>
    <mergeCell ref="M609:N609"/>
    <mergeCell ref="O609:P609"/>
    <mergeCell ref="C608:F608"/>
    <mergeCell ref="G608:H608"/>
    <mergeCell ref="I608:J608"/>
    <mergeCell ref="K608:L608"/>
    <mergeCell ref="M608:N608"/>
    <mergeCell ref="O608:P608"/>
    <mergeCell ref="M606:N606"/>
    <mergeCell ref="O606:P606"/>
    <mergeCell ref="C605:D605"/>
    <mergeCell ref="C607:F607"/>
    <mergeCell ref="G607:H607"/>
    <mergeCell ref="I607:J607"/>
    <mergeCell ref="K607:L607"/>
    <mergeCell ref="M607:N607"/>
    <mergeCell ref="O607:P607"/>
    <mergeCell ref="E605:F605"/>
    <mergeCell ref="A606:B606"/>
    <mergeCell ref="C606:D606"/>
    <mergeCell ref="E606:F606"/>
    <mergeCell ref="G606:H606"/>
    <mergeCell ref="I606:J606"/>
    <mergeCell ref="K606:L606"/>
    <mergeCell ref="G605:H605"/>
    <mergeCell ref="I605:J605"/>
    <mergeCell ref="K605:L605"/>
    <mergeCell ref="M605:N605"/>
    <mergeCell ref="O603:P603"/>
    <mergeCell ref="O604:P604"/>
    <mergeCell ref="O605:P605"/>
    <mergeCell ref="C604:D604"/>
    <mergeCell ref="E604:F604"/>
    <mergeCell ref="G604:H604"/>
    <mergeCell ref="I604:J604"/>
    <mergeCell ref="K604:L604"/>
    <mergeCell ref="M604:N604"/>
    <mergeCell ref="C603:D603"/>
    <mergeCell ref="E603:F603"/>
    <mergeCell ref="G603:H603"/>
    <mergeCell ref="I603:J603"/>
    <mergeCell ref="K603:L603"/>
    <mergeCell ref="M603:N603"/>
    <mergeCell ref="O601:P601"/>
    <mergeCell ref="C602:D602"/>
    <mergeCell ref="E602:F602"/>
    <mergeCell ref="G602:H602"/>
    <mergeCell ref="I602:J602"/>
    <mergeCell ref="K602:L602"/>
    <mergeCell ref="M602:N602"/>
    <mergeCell ref="O602:P602"/>
    <mergeCell ref="C601:D601"/>
    <mergeCell ref="E601:F601"/>
    <mergeCell ref="G601:H601"/>
    <mergeCell ref="I601:J601"/>
    <mergeCell ref="K601:L601"/>
    <mergeCell ref="M601:N601"/>
    <mergeCell ref="O599:P599"/>
    <mergeCell ref="C600:D600"/>
    <mergeCell ref="E600:F600"/>
    <mergeCell ref="G600:H600"/>
    <mergeCell ref="I600:J600"/>
    <mergeCell ref="K600:L600"/>
    <mergeCell ref="M600:N600"/>
    <mergeCell ref="O600:P600"/>
    <mergeCell ref="C599:D599"/>
    <mergeCell ref="E599:F599"/>
    <mergeCell ref="G599:H599"/>
    <mergeCell ref="I599:J599"/>
    <mergeCell ref="K599:L599"/>
    <mergeCell ref="M599:N599"/>
    <mergeCell ref="O597:P597"/>
    <mergeCell ref="C598:D598"/>
    <mergeCell ref="E598:F598"/>
    <mergeCell ref="G598:H598"/>
    <mergeCell ref="I598:J598"/>
    <mergeCell ref="K598:L598"/>
    <mergeCell ref="M598:N598"/>
    <mergeCell ref="O598:P598"/>
    <mergeCell ref="C597:D597"/>
    <mergeCell ref="E597:F597"/>
    <mergeCell ref="G597:H597"/>
    <mergeCell ref="I597:J597"/>
    <mergeCell ref="K597:L597"/>
    <mergeCell ref="M597:N597"/>
    <mergeCell ref="O595:P595"/>
    <mergeCell ref="C596:D596"/>
    <mergeCell ref="E596:F596"/>
    <mergeCell ref="G596:H596"/>
    <mergeCell ref="I596:J596"/>
    <mergeCell ref="K596:L596"/>
    <mergeCell ref="M596:N596"/>
    <mergeCell ref="O596:P596"/>
    <mergeCell ref="C595:D595"/>
    <mergeCell ref="E595:F595"/>
    <mergeCell ref="G595:H595"/>
    <mergeCell ref="I595:J595"/>
    <mergeCell ref="K595:L595"/>
    <mergeCell ref="M595:N595"/>
    <mergeCell ref="O593:P593"/>
    <mergeCell ref="C594:D594"/>
    <mergeCell ref="E594:F594"/>
    <mergeCell ref="G594:H594"/>
    <mergeCell ref="I594:J594"/>
    <mergeCell ref="K594:L594"/>
    <mergeCell ref="M594:N594"/>
    <mergeCell ref="O594:P594"/>
    <mergeCell ref="C593:D593"/>
    <mergeCell ref="E593:F593"/>
    <mergeCell ref="G593:H593"/>
    <mergeCell ref="I593:J593"/>
    <mergeCell ref="K593:L593"/>
    <mergeCell ref="M593:N593"/>
    <mergeCell ref="O591:P591"/>
    <mergeCell ref="C592:D592"/>
    <mergeCell ref="E592:F592"/>
    <mergeCell ref="G592:H592"/>
    <mergeCell ref="I592:J592"/>
    <mergeCell ref="K592:L592"/>
    <mergeCell ref="M592:N592"/>
    <mergeCell ref="O592:P592"/>
    <mergeCell ref="C591:D591"/>
    <mergeCell ref="E591:F591"/>
    <mergeCell ref="G591:H591"/>
    <mergeCell ref="I591:J591"/>
    <mergeCell ref="K591:L591"/>
    <mergeCell ref="M591:N591"/>
    <mergeCell ref="O589:P589"/>
    <mergeCell ref="C590:D590"/>
    <mergeCell ref="E590:F590"/>
    <mergeCell ref="G590:H590"/>
    <mergeCell ref="I590:J590"/>
    <mergeCell ref="K590:L590"/>
    <mergeCell ref="M590:N590"/>
    <mergeCell ref="O590:P590"/>
    <mergeCell ref="M587:N587"/>
    <mergeCell ref="O587:P588"/>
    <mergeCell ref="C588:D588"/>
    <mergeCell ref="M588:N588"/>
    <mergeCell ref="C589:D589"/>
    <mergeCell ref="E589:F589"/>
    <mergeCell ref="G589:H589"/>
    <mergeCell ref="I589:J589"/>
    <mergeCell ref="K589:L589"/>
    <mergeCell ref="M589:N589"/>
    <mergeCell ref="A587:A588"/>
    <mergeCell ref="C587:D587"/>
    <mergeCell ref="E587:F588"/>
    <mergeCell ref="G587:H588"/>
    <mergeCell ref="I587:J588"/>
    <mergeCell ref="K587:L588"/>
    <mergeCell ref="B585:B588"/>
    <mergeCell ref="E585:F585"/>
    <mergeCell ref="G585:H585"/>
    <mergeCell ref="I585:J585"/>
    <mergeCell ref="M585:N585"/>
    <mergeCell ref="O585:P585"/>
    <mergeCell ref="C586:D586"/>
    <mergeCell ref="E586:F586"/>
    <mergeCell ref="G586:H586"/>
    <mergeCell ref="I586:J586"/>
    <mergeCell ref="K586:L586"/>
    <mergeCell ref="M586:N586"/>
    <mergeCell ref="O586:P586"/>
    <mergeCell ref="C585:D585"/>
    <mergeCell ref="K585:L585"/>
    <mergeCell ref="O583:P583"/>
    <mergeCell ref="C584:D584"/>
    <mergeCell ref="E584:F584"/>
    <mergeCell ref="G584:H584"/>
    <mergeCell ref="I584:J584"/>
    <mergeCell ref="K584:L584"/>
    <mergeCell ref="M584:N584"/>
    <mergeCell ref="O584:P584"/>
    <mergeCell ref="C583:D583"/>
    <mergeCell ref="E583:F583"/>
    <mergeCell ref="G583:H583"/>
    <mergeCell ref="I583:J583"/>
    <mergeCell ref="K583:L583"/>
    <mergeCell ref="M583:N583"/>
    <mergeCell ref="O581:P581"/>
    <mergeCell ref="O582:P582"/>
    <mergeCell ref="C582:D582"/>
    <mergeCell ref="E582:F582"/>
    <mergeCell ref="G582:H582"/>
    <mergeCell ref="I582:J582"/>
    <mergeCell ref="K582:L582"/>
    <mergeCell ref="M582:N582"/>
    <mergeCell ref="C581:D581"/>
    <mergeCell ref="E581:F581"/>
    <mergeCell ref="G581:H581"/>
    <mergeCell ref="I581:J581"/>
    <mergeCell ref="K581:L581"/>
    <mergeCell ref="M581:N581"/>
    <mergeCell ref="C568:F568"/>
    <mergeCell ref="G568:H568"/>
    <mergeCell ref="I568:J568"/>
    <mergeCell ref="K568:L568"/>
    <mergeCell ref="M568:N568"/>
    <mergeCell ref="O568:P568"/>
    <mergeCell ref="C567:F567"/>
    <mergeCell ref="G567:H567"/>
    <mergeCell ref="I567:J567"/>
    <mergeCell ref="K567:L567"/>
    <mergeCell ref="M567:N567"/>
    <mergeCell ref="O567:P567"/>
    <mergeCell ref="M565:N565"/>
    <mergeCell ref="O565:P565"/>
    <mergeCell ref="C564:D564"/>
    <mergeCell ref="C566:F566"/>
    <mergeCell ref="G566:H566"/>
    <mergeCell ref="I566:J566"/>
    <mergeCell ref="K566:L566"/>
    <mergeCell ref="M566:N566"/>
    <mergeCell ref="O566:P566"/>
    <mergeCell ref="E564:F564"/>
    <mergeCell ref="A565:B565"/>
    <mergeCell ref="C565:D565"/>
    <mergeCell ref="E565:F565"/>
    <mergeCell ref="G565:H565"/>
    <mergeCell ref="I565:J565"/>
    <mergeCell ref="K565:L565"/>
    <mergeCell ref="G564:H564"/>
    <mergeCell ref="I564:J564"/>
    <mergeCell ref="K564:L564"/>
    <mergeCell ref="M564:N564"/>
    <mergeCell ref="O562:P562"/>
    <mergeCell ref="O563:P563"/>
    <mergeCell ref="O564:P564"/>
    <mergeCell ref="C563:D563"/>
    <mergeCell ref="E563:F563"/>
    <mergeCell ref="G563:H563"/>
    <mergeCell ref="I563:J563"/>
    <mergeCell ref="K563:L563"/>
    <mergeCell ref="M563:N563"/>
    <mergeCell ref="C562:D562"/>
    <mergeCell ref="E562:F562"/>
    <mergeCell ref="G562:H562"/>
    <mergeCell ref="I562:J562"/>
    <mergeCell ref="K562:L562"/>
    <mergeCell ref="M562:N562"/>
    <mergeCell ref="O560:P560"/>
    <mergeCell ref="C561:D561"/>
    <mergeCell ref="E561:F561"/>
    <mergeCell ref="G561:H561"/>
    <mergeCell ref="I561:J561"/>
    <mergeCell ref="K561:L561"/>
    <mergeCell ref="M561:N561"/>
    <mergeCell ref="O561:P561"/>
    <mergeCell ref="C560:D560"/>
    <mergeCell ref="E560:F560"/>
    <mergeCell ref="G560:H560"/>
    <mergeCell ref="I560:J560"/>
    <mergeCell ref="K560:L560"/>
    <mergeCell ref="M560:N560"/>
    <mergeCell ref="O558:P558"/>
    <mergeCell ref="C559:D559"/>
    <mergeCell ref="E559:F559"/>
    <mergeCell ref="G559:H559"/>
    <mergeCell ref="I559:J559"/>
    <mergeCell ref="K559:L559"/>
    <mergeCell ref="M559:N559"/>
    <mergeCell ref="O559:P559"/>
    <mergeCell ref="C558:D558"/>
    <mergeCell ref="E558:F558"/>
    <mergeCell ref="G558:H558"/>
    <mergeCell ref="I558:J558"/>
    <mergeCell ref="K558:L558"/>
    <mergeCell ref="M558:N558"/>
    <mergeCell ref="O556:P556"/>
    <mergeCell ref="C557:D557"/>
    <mergeCell ref="E557:F557"/>
    <mergeCell ref="G557:H557"/>
    <mergeCell ref="I557:J557"/>
    <mergeCell ref="K557:L557"/>
    <mergeCell ref="M557:N557"/>
    <mergeCell ref="O557:P557"/>
    <mergeCell ref="C556:D556"/>
    <mergeCell ref="E556:F556"/>
    <mergeCell ref="G556:H556"/>
    <mergeCell ref="I556:J556"/>
    <mergeCell ref="K556:L556"/>
    <mergeCell ref="M556:N556"/>
    <mergeCell ref="O554:P554"/>
    <mergeCell ref="C555:D555"/>
    <mergeCell ref="E555:F555"/>
    <mergeCell ref="G555:H555"/>
    <mergeCell ref="I555:J555"/>
    <mergeCell ref="K555:L555"/>
    <mergeCell ref="M555:N555"/>
    <mergeCell ref="O555:P555"/>
    <mergeCell ref="C554:D554"/>
    <mergeCell ref="E554:F554"/>
    <mergeCell ref="G554:H554"/>
    <mergeCell ref="I554:J554"/>
    <mergeCell ref="K554:L554"/>
    <mergeCell ref="M554:N554"/>
    <mergeCell ref="O552:P552"/>
    <mergeCell ref="C553:D553"/>
    <mergeCell ref="E553:F553"/>
    <mergeCell ref="G553:H553"/>
    <mergeCell ref="I553:J553"/>
    <mergeCell ref="K553:L553"/>
    <mergeCell ref="M553:N553"/>
    <mergeCell ref="O553:P553"/>
    <mergeCell ref="C552:D552"/>
    <mergeCell ref="E552:F552"/>
    <mergeCell ref="G552:H552"/>
    <mergeCell ref="I552:J552"/>
    <mergeCell ref="K552:L552"/>
    <mergeCell ref="M552:N552"/>
    <mergeCell ref="O550:P550"/>
    <mergeCell ref="C551:D551"/>
    <mergeCell ref="E551:F551"/>
    <mergeCell ref="G551:H551"/>
    <mergeCell ref="I551:J551"/>
    <mergeCell ref="K551:L551"/>
    <mergeCell ref="M551:N551"/>
    <mergeCell ref="O551:P551"/>
    <mergeCell ref="C550:D550"/>
    <mergeCell ref="E550:F550"/>
    <mergeCell ref="G550:H550"/>
    <mergeCell ref="I550:J550"/>
    <mergeCell ref="K550:L550"/>
    <mergeCell ref="M550:N550"/>
    <mergeCell ref="O548:P548"/>
    <mergeCell ref="C549:D549"/>
    <mergeCell ref="E549:F549"/>
    <mergeCell ref="G549:H549"/>
    <mergeCell ref="I549:J549"/>
    <mergeCell ref="K549:L549"/>
    <mergeCell ref="M549:N549"/>
    <mergeCell ref="O549:P549"/>
    <mergeCell ref="M546:N546"/>
    <mergeCell ref="O546:P547"/>
    <mergeCell ref="C547:D547"/>
    <mergeCell ref="M547:N547"/>
    <mergeCell ref="C548:D548"/>
    <mergeCell ref="E548:F548"/>
    <mergeCell ref="G548:H548"/>
    <mergeCell ref="I548:J548"/>
    <mergeCell ref="K548:L548"/>
    <mergeCell ref="M548:N548"/>
    <mergeCell ref="A546:A547"/>
    <mergeCell ref="C546:D546"/>
    <mergeCell ref="E546:F547"/>
    <mergeCell ref="G546:H547"/>
    <mergeCell ref="I546:J547"/>
    <mergeCell ref="K546:L547"/>
    <mergeCell ref="B544:B547"/>
    <mergeCell ref="E544:F544"/>
    <mergeCell ref="G544:H544"/>
    <mergeCell ref="I544:J544"/>
    <mergeCell ref="M544:N544"/>
    <mergeCell ref="O544:P544"/>
    <mergeCell ref="C545:D545"/>
    <mergeCell ref="E545:F545"/>
    <mergeCell ref="G545:H545"/>
    <mergeCell ref="I545:J545"/>
    <mergeCell ref="K545:L545"/>
    <mergeCell ref="M545:N545"/>
    <mergeCell ref="O545:P545"/>
    <mergeCell ref="C544:D544"/>
    <mergeCell ref="K544:L544"/>
    <mergeCell ref="O542:P542"/>
    <mergeCell ref="C543:D543"/>
    <mergeCell ref="E543:F543"/>
    <mergeCell ref="G543:H543"/>
    <mergeCell ref="I543:J543"/>
    <mergeCell ref="K543:L543"/>
    <mergeCell ref="M543:N543"/>
    <mergeCell ref="O543:P543"/>
    <mergeCell ref="C542:D542"/>
    <mergeCell ref="E542:F542"/>
    <mergeCell ref="G542:H542"/>
    <mergeCell ref="I542:J542"/>
    <mergeCell ref="K542:L542"/>
    <mergeCell ref="M542:N542"/>
    <mergeCell ref="O540:P540"/>
    <mergeCell ref="O541:P541"/>
    <mergeCell ref="C541:D541"/>
    <mergeCell ref="E541:F541"/>
    <mergeCell ref="G541:H541"/>
    <mergeCell ref="I541:J541"/>
    <mergeCell ref="K541:L541"/>
    <mergeCell ref="M541:N541"/>
    <mergeCell ref="C540:D540"/>
    <mergeCell ref="E540:F540"/>
    <mergeCell ref="G540:H540"/>
    <mergeCell ref="I540:J540"/>
    <mergeCell ref="K540:L540"/>
    <mergeCell ref="M540:N540"/>
    <mergeCell ref="C532:F532"/>
    <mergeCell ref="G532:H532"/>
    <mergeCell ref="I532:J532"/>
    <mergeCell ref="K532:L532"/>
    <mergeCell ref="M532:N532"/>
    <mergeCell ref="O532:P532"/>
    <mergeCell ref="C531:F531"/>
    <mergeCell ref="G531:H531"/>
    <mergeCell ref="I531:J531"/>
    <mergeCell ref="K531:L531"/>
    <mergeCell ref="M531:N531"/>
    <mergeCell ref="O531:P531"/>
    <mergeCell ref="M529:N529"/>
    <mergeCell ref="O529:P529"/>
    <mergeCell ref="C528:D528"/>
    <mergeCell ref="C530:F530"/>
    <mergeCell ref="G530:H530"/>
    <mergeCell ref="I530:J530"/>
    <mergeCell ref="K530:L530"/>
    <mergeCell ref="M530:N530"/>
    <mergeCell ref="O530:P530"/>
    <mergeCell ref="E528:F528"/>
    <mergeCell ref="A529:B529"/>
    <mergeCell ref="C529:D529"/>
    <mergeCell ref="E529:F529"/>
    <mergeCell ref="G529:H529"/>
    <mergeCell ref="I529:J529"/>
    <mergeCell ref="K529:L529"/>
    <mergeCell ref="G528:H528"/>
    <mergeCell ref="I528:J528"/>
    <mergeCell ref="K528:L528"/>
    <mergeCell ref="M528:N528"/>
    <mergeCell ref="O526:P526"/>
    <mergeCell ref="O527:P527"/>
    <mergeCell ref="O528:P528"/>
    <mergeCell ref="C527:D527"/>
    <mergeCell ref="E527:F527"/>
    <mergeCell ref="G527:H527"/>
    <mergeCell ref="I527:J527"/>
    <mergeCell ref="K527:L527"/>
    <mergeCell ref="M527:N527"/>
    <mergeCell ref="C526:D526"/>
    <mergeCell ref="E526:F526"/>
    <mergeCell ref="G526:H526"/>
    <mergeCell ref="I526:J526"/>
    <mergeCell ref="K526:L526"/>
    <mergeCell ref="M526:N526"/>
    <mergeCell ref="O524:P524"/>
    <mergeCell ref="C525:D525"/>
    <mergeCell ref="E525:F525"/>
    <mergeCell ref="G525:H525"/>
    <mergeCell ref="I525:J525"/>
    <mergeCell ref="K525:L525"/>
    <mergeCell ref="M525:N525"/>
    <mergeCell ref="O525:P525"/>
    <mergeCell ref="C524:D524"/>
    <mergeCell ref="E524:F524"/>
    <mergeCell ref="G524:H524"/>
    <mergeCell ref="I524:J524"/>
    <mergeCell ref="K524:L524"/>
    <mergeCell ref="M524:N524"/>
    <mergeCell ref="O522:P522"/>
    <mergeCell ref="C523:D523"/>
    <mergeCell ref="E523:F523"/>
    <mergeCell ref="G523:H523"/>
    <mergeCell ref="I523:J523"/>
    <mergeCell ref="K523:L523"/>
    <mergeCell ref="M523:N523"/>
    <mergeCell ref="O523:P523"/>
    <mergeCell ref="C522:D522"/>
    <mergeCell ref="E522:F522"/>
    <mergeCell ref="G522:H522"/>
    <mergeCell ref="I522:J522"/>
    <mergeCell ref="K522:L522"/>
    <mergeCell ref="M522:N522"/>
    <mergeCell ref="O520:P520"/>
    <mergeCell ref="C521:D521"/>
    <mergeCell ref="E521:F521"/>
    <mergeCell ref="G521:H521"/>
    <mergeCell ref="I521:J521"/>
    <mergeCell ref="K521:L521"/>
    <mergeCell ref="M521:N521"/>
    <mergeCell ref="O521:P521"/>
    <mergeCell ref="C520:D520"/>
    <mergeCell ref="E520:F520"/>
    <mergeCell ref="G520:H520"/>
    <mergeCell ref="I520:J520"/>
    <mergeCell ref="K520:L520"/>
    <mergeCell ref="M520:N520"/>
    <mergeCell ref="O518:P518"/>
    <mergeCell ref="C519:D519"/>
    <mergeCell ref="E519:F519"/>
    <mergeCell ref="G519:H519"/>
    <mergeCell ref="I519:J519"/>
    <mergeCell ref="K519:L519"/>
    <mergeCell ref="M519:N519"/>
    <mergeCell ref="O519:P519"/>
    <mergeCell ref="C518:D518"/>
    <mergeCell ref="E518:F518"/>
    <mergeCell ref="G518:H518"/>
    <mergeCell ref="I518:J518"/>
    <mergeCell ref="K518:L518"/>
    <mergeCell ref="M518:N518"/>
    <mergeCell ref="O516:P516"/>
    <mergeCell ref="C517:D517"/>
    <mergeCell ref="E517:F517"/>
    <mergeCell ref="G517:H517"/>
    <mergeCell ref="I517:J517"/>
    <mergeCell ref="K517:L517"/>
    <mergeCell ref="M517:N517"/>
    <mergeCell ref="O517:P517"/>
    <mergeCell ref="C516:D516"/>
    <mergeCell ref="E516:F516"/>
    <mergeCell ref="G516:H516"/>
    <mergeCell ref="I516:J516"/>
    <mergeCell ref="K516:L516"/>
    <mergeCell ref="M516:N516"/>
    <mergeCell ref="O514:P514"/>
    <mergeCell ref="C515:D515"/>
    <mergeCell ref="E515:F515"/>
    <mergeCell ref="G515:H515"/>
    <mergeCell ref="I515:J515"/>
    <mergeCell ref="K515:L515"/>
    <mergeCell ref="M515:N515"/>
    <mergeCell ref="O515:P515"/>
    <mergeCell ref="C514:D514"/>
    <mergeCell ref="E514:F514"/>
    <mergeCell ref="G514:H514"/>
    <mergeCell ref="I514:J514"/>
    <mergeCell ref="K514:L514"/>
    <mergeCell ref="M514:N514"/>
    <mergeCell ref="O512:P512"/>
    <mergeCell ref="C513:D513"/>
    <mergeCell ref="E513:F513"/>
    <mergeCell ref="G513:H513"/>
    <mergeCell ref="I513:J513"/>
    <mergeCell ref="K513:L513"/>
    <mergeCell ref="M513:N513"/>
    <mergeCell ref="O513:P513"/>
    <mergeCell ref="M510:N510"/>
    <mergeCell ref="O510:P511"/>
    <mergeCell ref="C511:D511"/>
    <mergeCell ref="M511:N511"/>
    <mergeCell ref="C512:D512"/>
    <mergeCell ref="E512:F512"/>
    <mergeCell ref="G512:H512"/>
    <mergeCell ref="I512:J512"/>
    <mergeCell ref="K512:L512"/>
    <mergeCell ref="M512:N512"/>
    <mergeCell ref="A510:A511"/>
    <mergeCell ref="C510:D510"/>
    <mergeCell ref="E510:F511"/>
    <mergeCell ref="G510:H511"/>
    <mergeCell ref="I510:J511"/>
    <mergeCell ref="K510:L511"/>
    <mergeCell ref="B508:B511"/>
    <mergeCell ref="E508:F508"/>
    <mergeCell ref="G508:H508"/>
    <mergeCell ref="I508:J508"/>
    <mergeCell ref="M508:N508"/>
    <mergeCell ref="O508:P508"/>
    <mergeCell ref="C509:D509"/>
    <mergeCell ref="E509:F509"/>
    <mergeCell ref="G509:H509"/>
    <mergeCell ref="I509:J509"/>
    <mergeCell ref="K509:L509"/>
    <mergeCell ref="M509:N509"/>
    <mergeCell ref="O509:P509"/>
    <mergeCell ref="C508:D508"/>
    <mergeCell ref="K508:L508"/>
    <mergeCell ref="O506:P506"/>
    <mergeCell ref="C507:D507"/>
    <mergeCell ref="E507:F507"/>
    <mergeCell ref="G507:H507"/>
    <mergeCell ref="I507:J507"/>
    <mergeCell ref="K507:L507"/>
    <mergeCell ref="M507:N507"/>
    <mergeCell ref="O507:P507"/>
    <mergeCell ref="C506:D506"/>
    <mergeCell ref="E506:F506"/>
    <mergeCell ref="G506:H506"/>
    <mergeCell ref="I506:J506"/>
    <mergeCell ref="K506:L506"/>
    <mergeCell ref="M506:N506"/>
    <mergeCell ref="O504:P504"/>
    <mergeCell ref="O505:P505"/>
    <mergeCell ref="C505:D505"/>
    <mergeCell ref="E505:F505"/>
    <mergeCell ref="G505:H505"/>
    <mergeCell ref="I505:J505"/>
    <mergeCell ref="K505:L505"/>
    <mergeCell ref="M505:N505"/>
    <mergeCell ref="C504:D504"/>
    <mergeCell ref="E504:F504"/>
    <mergeCell ref="G504:H504"/>
    <mergeCell ref="I504:J504"/>
    <mergeCell ref="K504:L504"/>
    <mergeCell ref="M504:N504"/>
    <mergeCell ref="C496:F496"/>
    <mergeCell ref="G496:H496"/>
    <mergeCell ref="I496:J496"/>
    <mergeCell ref="K496:L496"/>
    <mergeCell ref="M496:N496"/>
    <mergeCell ref="O496:P496"/>
    <mergeCell ref="C495:F495"/>
    <mergeCell ref="G495:H495"/>
    <mergeCell ref="I495:J495"/>
    <mergeCell ref="K495:L495"/>
    <mergeCell ref="M495:N495"/>
    <mergeCell ref="O495:P495"/>
    <mergeCell ref="M493:N493"/>
    <mergeCell ref="O493:P493"/>
    <mergeCell ref="C492:D492"/>
    <mergeCell ref="C494:F494"/>
    <mergeCell ref="G494:H494"/>
    <mergeCell ref="I494:J494"/>
    <mergeCell ref="K494:L494"/>
    <mergeCell ref="M494:N494"/>
    <mergeCell ref="O494:P494"/>
    <mergeCell ref="E492:F492"/>
    <mergeCell ref="A493:B493"/>
    <mergeCell ref="C493:D493"/>
    <mergeCell ref="E493:F493"/>
    <mergeCell ref="G493:H493"/>
    <mergeCell ref="I493:J493"/>
    <mergeCell ref="K493:L493"/>
    <mergeCell ref="G492:H492"/>
    <mergeCell ref="I492:J492"/>
    <mergeCell ref="K492:L492"/>
    <mergeCell ref="M492:N492"/>
    <mergeCell ref="O490:P490"/>
    <mergeCell ref="O491:P491"/>
    <mergeCell ref="O492:P492"/>
    <mergeCell ref="C491:D491"/>
    <mergeCell ref="E491:F491"/>
    <mergeCell ref="G491:H491"/>
    <mergeCell ref="I491:J491"/>
    <mergeCell ref="K491:L491"/>
    <mergeCell ref="M491:N491"/>
    <mergeCell ref="C490:D490"/>
    <mergeCell ref="E490:F490"/>
    <mergeCell ref="G490:H490"/>
    <mergeCell ref="I490:J490"/>
    <mergeCell ref="K490:L490"/>
    <mergeCell ref="M490:N490"/>
    <mergeCell ref="O488:P488"/>
    <mergeCell ref="C489:D489"/>
    <mergeCell ref="E489:F489"/>
    <mergeCell ref="G489:H489"/>
    <mergeCell ref="I489:J489"/>
    <mergeCell ref="K489:L489"/>
    <mergeCell ref="M489:N489"/>
    <mergeCell ref="O489:P489"/>
    <mergeCell ref="C488:D488"/>
    <mergeCell ref="E488:F488"/>
    <mergeCell ref="G488:H488"/>
    <mergeCell ref="I488:J488"/>
    <mergeCell ref="K488:L488"/>
    <mergeCell ref="M488:N488"/>
    <mergeCell ref="O486:P486"/>
    <mergeCell ref="C487:D487"/>
    <mergeCell ref="E487:F487"/>
    <mergeCell ref="G487:H487"/>
    <mergeCell ref="I487:J487"/>
    <mergeCell ref="K487:L487"/>
    <mergeCell ref="M487:N487"/>
    <mergeCell ref="O487:P487"/>
    <mergeCell ref="C486:D486"/>
    <mergeCell ref="E486:F486"/>
    <mergeCell ref="G486:H486"/>
    <mergeCell ref="I486:J486"/>
    <mergeCell ref="K486:L486"/>
    <mergeCell ref="M486:N486"/>
    <mergeCell ref="O484:P484"/>
    <mergeCell ref="C485:D485"/>
    <mergeCell ref="E485:F485"/>
    <mergeCell ref="G485:H485"/>
    <mergeCell ref="I485:J485"/>
    <mergeCell ref="K485:L485"/>
    <mergeCell ref="M485:N485"/>
    <mergeCell ref="O485:P485"/>
    <mergeCell ref="C484:D484"/>
    <mergeCell ref="E484:F484"/>
    <mergeCell ref="G484:H484"/>
    <mergeCell ref="I484:J484"/>
    <mergeCell ref="K484:L484"/>
    <mergeCell ref="M484:N484"/>
    <mergeCell ref="O482:P482"/>
    <mergeCell ref="C483:D483"/>
    <mergeCell ref="E483:F483"/>
    <mergeCell ref="G483:H483"/>
    <mergeCell ref="I483:J483"/>
    <mergeCell ref="K483:L483"/>
    <mergeCell ref="M483:N483"/>
    <mergeCell ref="O483:P483"/>
    <mergeCell ref="C482:D482"/>
    <mergeCell ref="E482:F482"/>
    <mergeCell ref="G482:H482"/>
    <mergeCell ref="I482:J482"/>
    <mergeCell ref="K482:L482"/>
    <mergeCell ref="M482:N482"/>
    <mergeCell ref="O480:P480"/>
    <mergeCell ref="C481:D481"/>
    <mergeCell ref="E481:F481"/>
    <mergeCell ref="G481:H481"/>
    <mergeCell ref="I481:J481"/>
    <mergeCell ref="K481:L481"/>
    <mergeCell ref="M481:N481"/>
    <mergeCell ref="O481:P481"/>
    <mergeCell ref="C480:D480"/>
    <mergeCell ref="E480:F480"/>
    <mergeCell ref="G480:H480"/>
    <mergeCell ref="I480:J480"/>
    <mergeCell ref="K480:L480"/>
    <mergeCell ref="M480:N480"/>
    <mergeCell ref="O478:P478"/>
    <mergeCell ref="C479:D479"/>
    <mergeCell ref="E479:F479"/>
    <mergeCell ref="G479:H479"/>
    <mergeCell ref="I479:J479"/>
    <mergeCell ref="K479:L479"/>
    <mergeCell ref="M479:N479"/>
    <mergeCell ref="O479:P479"/>
    <mergeCell ref="C478:D478"/>
    <mergeCell ref="E478:F478"/>
    <mergeCell ref="G478:H478"/>
    <mergeCell ref="I478:J478"/>
    <mergeCell ref="K478:L478"/>
    <mergeCell ref="M478:N478"/>
    <mergeCell ref="O476:P476"/>
    <mergeCell ref="C477:D477"/>
    <mergeCell ref="E477:F477"/>
    <mergeCell ref="G477:H477"/>
    <mergeCell ref="I477:J477"/>
    <mergeCell ref="K477:L477"/>
    <mergeCell ref="M477:N477"/>
    <mergeCell ref="O477:P477"/>
    <mergeCell ref="M474:N474"/>
    <mergeCell ref="O474:P475"/>
    <mergeCell ref="C475:D475"/>
    <mergeCell ref="M475:N475"/>
    <mergeCell ref="C476:D476"/>
    <mergeCell ref="E476:F476"/>
    <mergeCell ref="G476:H476"/>
    <mergeCell ref="I476:J476"/>
    <mergeCell ref="K476:L476"/>
    <mergeCell ref="M476:N476"/>
    <mergeCell ref="A474:A475"/>
    <mergeCell ref="C474:D474"/>
    <mergeCell ref="E474:F475"/>
    <mergeCell ref="G474:H475"/>
    <mergeCell ref="I474:J475"/>
    <mergeCell ref="K474:L475"/>
    <mergeCell ref="B472:B475"/>
    <mergeCell ref="E472:F472"/>
    <mergeCell ref="G472:H472"/>
    <mergeCell ref="I472:J472"/>
    <mergeCell ref="M472:N472"/>
    <mergeCell ref="O472:P472"/>
    <mergeCell ref="C473:D473"/>
    <mergeCell ref="E473:F473"/>
    <mergeCell ref="G473:H473"/>
    <mergeCell ref="I473:J473"/>
    <mergeCell ref="K473:L473"/>
    <mergeCell ref="M473:N473"/>
    <mergeCell ref="O473:P473"/>
    <mergeCell ref="C472:D472"/>
    <mergeCell ref="K472:L472"/>
    <mergeCell ref="O470:P470"/>
    <mergeCell ref="C471:D471"/>
    <mergeCell ref="E471:F471"/>
    <mergeCell ref="G471:H471"/>
    <mergeCell ref="I471:J471"/>
    <mergeCell ref="K471:L471"/>
    <mergeCell ref="M471:N471"/>
    <mergeCell ref="O471:P471"/>
    <mergeCell ref="C470:D470"/>
    <mergeCell ref="E470:F470"/>
    <mergeCell ref="G470:H470"/>
    <mergeCell ref="I470:J470"/>
    <mergeCell ref="K470:L470"/>
    <mergeCell ref="M470:N470"/>
    <mergeCell ref="O468:P468"/>
    <mergeCell ref="O469:P469"/>
    <mergeCell ref="C469:D469"/>
    <mergeCell ref="E469:F469"/>
    <mergeCell ref="G469:H469"/>
    <mergeCell ref="I469:J469"/>
    <mergeCell ref="K469:L469"/>
    <mergeCell ref="M469:N469"/>
    <mergeCell ref="C468:D468"/>
    <mergeCell ref="E468:F468"/>
    <mergeCell ref="G468:H468"/>
    <mergeCell ref="I468:J468"/>
    <mergeCell ref="K468:L468"/>
    <mergeCell ref="M468:N468"/>
    <mergeCell ref="C460:F460"/>
    <mergeCell ref="G460:H460"/>
    <mergeCell ref="I460:J460"/>
    <mergeCell ref="K460:L460"/>
    <mergeCell ref="M460:N460"/>
    <mergeCell ref="O460:P460"/>
    <mergeCell ref="C459:F459"/>
    <mergeCell ref="G459:H459"/>
    <mergeCell ref="I459:J459"/>
    <mergeCell ref="K459:L459"/>
    <mergeCell ref="M459:N459"/>
    <mergeCell ref="O459:P459"/>
    <mergeCell ref="M457:N457"/>
    <mergeCell ref="O457:P457"/>
    <mergeCell ref="C456:D456"/>
    <mergeCell ref="C458:F458"/>
    <mergeCell ref="G458:H458"/>
    <mergeCell ref="I458:J458"/>
    <mergeCell ref="K458:L458"/>
    <mergeCell ref="M458:N458"/>
    <mergeCell ref="O458:P458"/>
    <mergeCell ref="E456:F456"/>
    <mergeCell ref="A457:B457"/>
    <mergeCell ref="C457:D457"/>
    <mergeCell ref="E457:F457"/>
    <mergeCell ref="G457:H457"/>
    <mergeCell ref="I457:J457"/>
    <mergeCell ref="K457:L457"/>
    <mergeCell ref="G456:H456"/>
    <mergeCell ref="I456:J456"/>
    <mergeCell ref="K456:L456"/>
    <mergeCell ref="M456:N456"/>
    <mergeCell ref="O454:P454"/>
    <mergeCell ref="O455:P455"/>
    <mergeCell ref="O456:P456"/>
    <mergeCell ref="C455:D455"/>
    <mergeCell ref="E455:F455"/>
    <mergeCell ref="G455:H455"/>
    <mergeCell ref="I455:J455"/>
    <mergeCell ref="K455:L455"/>
    <mergeCell ref="M455:N455"/>
    <mergeCell ref="C454:D454"/>
    <mergeCell ref="E454:F454"/>
    <mergeCell ref="G454:H454"/>
    <mergeCell ref="I454:J454"/>
    <mergeCell ref="K454:L454"/>
    <mergeCell ref="M454:N454"/>
    <mergeCell ref="O452:P452"/>
    <mergeCell ref="C453:D453"/>
    <mergeCell ref="E453:F453"/>
    <mergeCell ref="G453:H453"/>
    <mergeCell ref="I453:J453"/>
    <mergeCell ref="K453:L453"/>
    <mergeCell ref="M453:N453"/>
    <mergeCell ref="O453:P453"/>
    <mergeCell ref="C452:D452"/>
    <mergeCell ref="E452:F452"/>
    <mergeCell ref="G452:H452"/>
    <mergeCell ref="I452:J452"/>
    <mergeCell ref="K452:L452"/>
    <mergeCell ref="M452:N452"/>
    <mergeCell ref="O450:P450"/>
    <mergeCell ref="C451:D451"/>
    <mergeCell ref="E451:F451"/>
    <mergeCell ref="G451:H451"/>
    <mergeCell ref="I451:J451"/>
    <mergeCell ref="K451:L451"/>
    <mergeCell ref="M451:N451"/>
    <mergeCell ref="O451:P451"/>
    <mergeCell ref="C450:D450"/>
    <mergeCell ref="E450:F450"/>
    <mergeCell ref="G450:H450"/>
    <mergeCell ref="I450:J450"/>
    <mergeCell ref="K450:L450"/>
    <mergeCell ref="M450:N450"/>
    <mergeCell ref="O448:P448"/>
    <mergeCell ref="C449:D449"/>
    <mergeCell ref="E449:F449"/>
    <mergeCell ref="G449:H449"/>
    <mergeCell ref="I449:J449"/>
    <mergeCell ref="K449:L449"/>
    <mergeCell ref="M449:N449"/>
    <mergeCell ref="O449:P449"/>
    <mergeCell ref="C448:D448"/>
    <mergeCell ref="E448:F448"/>
    <mergeCell ref="G448:H448"/>
    <mergeCell ref="I448:J448"/>
    <mergeCell ref="K448:L448"/>
    <mergeCell ref="M448:N448"/>
    <mergeCell ref="O446:P446"/>
    <mergeCell ref="C447:D447"/>
    <mergeCell ref="E447:F447"/>
    <mergeCell ref="G447:H447"/>
    <mergeCell ref="I447:J447"/>
    <mergeCell ref="K447:L447"/>
    <mergeCell ref="M447:N447"/>
    <mergeCell ref="O447:P447"/>
    <mergeCell ref="C446:D446"/>
    <mergeCell ref="E446:F446"/>
    <mergeCell ref="G446:H446"/>
    <mergeCell ref="I446:J446"/>
    <mergeCell ref="K446:L446"/>
    <mergeCell ref="M446:N446"/>
    <mergeCell ref="O444:P444"/>
    <mergeCell ref="C445:D445"/>
    <mergeCell ref="E445:F445"/>
    <mergeCell ref="G445:H445"/>
    <mergeCell ref="I445:J445"/>
    <mergeCell ref="K445:L445"/>
    <mergeCell ref="M445:N445"/>
    <mergeCell ref="O445:P445"/>
    <mergeCell ref="C444:D444"/>
    <mergeCell ref="E444:F444"/>
    <mergeCell ref="G444:H444"/>
    <mergeCell ref="I444:J444"/>
    <mergeCell ref="K444:L444"/>
    <mergeCell ref="M444:N444"/>
    <mergeCell ref="O442:P442"/>
    <mergeCell ref="C443:D443"/>
    <mergeCell ref="E443:F443"/>
    <mergeCell ref="G443:H443"/>
    <mergeCell ref="I443:J443"/>
    <mergeCell ref="K443:L443"/>
    <mergeCell ref="M443:N443"/>
    <mergeCell ref="O443:P443"/>
    <mergeCell ref="C442:D442"/>
    <mergeCell ref="E442:F442"/>
    <mergeCell ref="G442:H442"/>
    <mergeCell ref="I442:J442"/>
    <mergeCell ref="K442:L442"/>
    <mergeCell ref="M442:N442"/>
    <mergeCell ref="O440:P440"/>
    <mergeCell ref="C441:D441"/>
    <mergeCell ref="E441:F441"/>
    <mergeCell ref="G441:H441"/>
    <mergeCell ref="I441:J441"/>
    <mergeCell ref="K441:L441"/>
    <mergeCell ref="M441:N441"/>
    <mergeCell ref="O441:P441"/>
    <mergeCell ref="M438:N438"/>
    <mergeCell ref="O438:P439"/>
    <mergeCell ref="C439:D439"/>
    <mergeCell ref="M439:N439"/>
    <mergeCell ref="C440:D440"/>
    <mergeCell ref="E440:F440"/>
    <mergeCell ref="G440:H440"/>
    <mergeCell ref="I440:J440"/>
    <mergeCell ref="K440:L440"/>
    <mergeCell ref="M440:N440"/>
    <mergeCell ref="A438:A439"/>
    <mergeCell ref="C438:D438"/>
    <mergeCell ref="E438:F439"/>
    <mergeCell ref="G438:H439"/>
    <mergeCell ref="I438:J439"/>
    <mergeCell ref="K438:L439"/>
    <mergeCell ref="B436:B439"/>
    <mergeCell ref="E436:F436"/>
    <mergeCell ref="G436:H436"/>
    <mergeCell ref="I436:J436"/>
    <mergeCell ref="M436:N436"/>
    <mergeCell ref="O436:P436"/>
    <mergeCell ref="C437:D437"/>
    <mergeCell ref="E437:F437"/>
    <mergeCell ref="G437:H437"/>
    <mergeCell ref="I437:J437"/>
    <mergeCell ref="K437:L437"/>
    <mergeCell ref="M437:N437"/>
    <mergeCell ref="O437:P437"/>
    <mergeCell ref="C436:D436"/>
    <mergeCell ref="K436:L436"/>
    <mergeCell ref="O434:P434"/>
    <mergeCell ref="C435:D435"/>
    <mergeCell ref="E435:F435"/>
    <mergeCell ref="G435:H435"/>
    <mergeCell ref="I435:J435"/>
    <mergeCell ref="K435:L435"/>
    <mergeCell ref="M435:N435"/>
    <mergeCell ref="O435:P435"/>
    <mergeCell ref="C434:D434"/>
    <mergeCell ref="E434:F434"/>
    <mergeCell ref="G434:H434"/>
    <mergeCell ref="I434:J434"/>
    <mergeCell ref="K434:L434"/>
    <mergeCell ref="M434:N434"/>
    <mergeCell ref="O432:P432"/>
    <mergeCell ref="O433:P433"/>
    <mergeCell ref="C433:D433"/>
    <mergeCell ref="E433:F433"/>
    <mergeCell ref="G433:H433"/>
    <mergeCell ref="I433:J433"/>
    <mergeCell ref="K433:L433"/>
    <mergeCell ref="M433:N433"/>
    <mergeCell ref="C432:D432"/>
    <mergeCell ref="E432:F432"/>
    <mergeCell ref="G432:H432"/>
    <mergeCell ref="I432:J432"/>
    <mergeCell ref="K432:L432"/>
    <mergeCell ref="M432:N432"/>
    <mergeCell ref="C422:F422"/>
    <mergeCell ref="G422:H422"/>
    <mergeCell ref="I422:J422"/>
    <mergeCell ref="K422:L422"/>
    <mergeCell ref="M422:N422"/>
    <mergeCell ref="O422:P422"/>
    <mergeCell ref="C421:F421"/>
    <mergeCell ref="G421:H421"/>
    <mergeCell ref="I421:J421"/>
    <mergeCell ref="K421:L421"/>
    <mergeCell ref="M421:N421"/>
    <mergeCell ref="O421:P421"/>
    <mergeCell ref="M419:N419"/>
    <mergeCell ref="O419:P419"/>
    <mergeCell ref="C418:D418"/>
    <mergeCell ref="C420:F420"/>
    <mergeCell ref="G420:H420"/>
    <mergeCell ref="I420:J420"/>
    <mergeCell ref="K420:L420"/>
    <mergeCell ref="M420:N420"/>
    <mergeCell ref="O420:P420"/>
    <mergeCell ref="E418:F418"/>
    <mergeCell ref="A419:B419"/>
    <mergeCell ref="C419:D419"/>
    <mergeCell ref="E419:F419"/>
    <mergeCell ref="G419:H419"/>
    <mergeCell ref="I419:J419"/>
    <mergeCell ref="K419:L419"/>
    <mergeCell ref="G418:H418"/>
    <mergeCell ref="I418:J418"/>
    <mergeCell ref="K418:L418"/>
    <mergeCell ref="M418:N418"/>
    <mergeCell ref="O416:P416"/>
    <mergeCell ref="O417:P417"/>
    <mergeCell ref="O418:P418"/>
    <mergeCell ref="C417:D417"/>
    <mergeCell ref="E417:F417"/>
    <mergeCell ref="G417:H417"/>
    <mergeCell ref="I417:J417"/>
    <mergeCell ref="K417:L417"/>
    <mergeCell ref="M417:N417"/>
    <mergeCell ref="C416:D416"/>
    <mergeCell ref="E416:F416"/>
    <mergeCell ref="G416:H416"/>
    <mergeCell ref="I416:J416"/>
    <mergeCell ref="K416:L416"/>
    <mergeCell ref="M416:N416"/>
    <mergeCell ref="O414:P414"/>
    <mergeCell ref="C415:D415"/>
    <mergeCell ref="E415:F415"/>
    <mergeCell ref="G415:H415"/>
    <mergeCell ref="I415:J415"/>
    <mergeCell ref="K415:L415"/>
    <mergeCell ref="M415:N415"/>
    <mergeCell ref="O415:P415"/>
    <mergeCell ref="C414:D414"/>
    <mergeCell ref="E414:F414"/>
    <mergeCell ref="G414:H414"/>
    <mergeCell ref="I414:J414"/>
    <mergeCell ref="K414:L414"/>
    <mergeCell ref="M414:N414"/>
    <mergeCell ref="O412:P412"/>
    <mergeCell ref="C413:D413"/>
    <mergeCell ref="E413:F413"/>
    <mergeCell ref="G413:H413"/>
    <mergeCell ref="I413:J413"/>
    <mergeCell ref="K413:L413"/>
    <mergeCell ref="M413:N413"/>
    <mergeCell ref="O413:P413"/>
    <mergeCell ref="C412:D412"/>
    <mergeCell ref="E412:F412"/>
    <mergeCell ref="G412:H412"/>
    <mergeCell ref="I412:J412"/>
    <mergeCell ref="K412:L412"/>
    <mergeCell ref="M412:N412"/>
    <mergeCell ref="O410:P410"/>
    <mergeCell ref="C411:D411"/>
    <mergeCell ref="E411:F411"/>
    <mergeCell ref="G411:H411"/>
    <mergeCell ref="I411:J411"/>
    <mergeCell ref="K411:L411"/>
    <mergeCell ref="M411:N411"/>
    <mergeCell ref="O411:P411"/>
    <mergeCell ref="C410:D410"/>
    <mergeCell ref="E410:F410"/>
    <mergeCell ref="G410:H410"/>
    <mergeCell ref="I410:J410"/>
    <mergeCell ref="K410:L410"/>
    <mergeCell ref="M410:N410"/>
    <mergeCell ref="O408:P408"/>
    <mergeCell ref="C409:D409"/>
    <mergeCell ref="E409:F409"/>
    <mergeCell ref="G409:H409"/>
    <mergeCell ref="I409:J409"/>
    <mergeCell ref="K409:L409"/>
    <mergeCell ref="M409:N409"/>
    <mergeCell ref="O409:P409"/>
    <mergeCell ref="C408:D408"/>
    <mergeCell ref="E408:F408"/>
    <mergeCell ref="G408:H408"/>
    <mergeCell ref="I408:J408"/>
    <mergeCell ref="K408:L408"/>
    <mergeCell ref="M408:N408"/>
    <mergeCell ref="O406:P406"/>
    <mergeCell ref="C407:D407"/>
    <mergeCell ref="E407:F407"/>
    <mergeCell ref="G407:H407"/>
    <mergeCell ref="I407:J407"/>
    <mergeCell ref="K407:L407"/>
    <mergeCell ref="M407:N407"/>
    <mergeCell ref="O407:P407"/>
    <mergeCell ref="C406:D406"/>
    <mergeCell ref="E406:F406"/>
    <mergeCell ref="G406:H406"/>
    <mergeCell ref="I406:J406"/>
    <mergeCell ref="K406:L406"/>
    <mergeCell ref="M406:N406"/>
    <mergeCell ref="O404:P404"/>
    <mergeCell ref="C405:D405"/>
    <mergeCell ref="E405:F405"/>
    <mergeCell ref="G405:H405"/>
    <mergeCell ref="I405:J405"/>
    <mergeCell ref="K405:L405"/>
    <mergeCell ref="M405:N405"/>
    <mergeCell ref="O405:P405"/>
    <mergeCell ref="C404:D404"/>
    <mergeCell ref="E404:F404"/>
    <mergeCell ref="G404:H404"/>
    <mergeCell ref="I404:J404"/>
    <mergeCell ref="K404:L404"/>
    <mergeCell ref="M404:N404"/>
    <mergeCell ref="O402:P402"/>
    <mergeCell ref="C403:D403"/>
    <mergeCell ref="E403:F403"/>
    <mergeCell ref="G403:H403"/>
    <mergeCell ref="I403:J403"/>
    <mergeCell ref="K403:L403"/>
    <mergeCell ref="M403:N403"/>
    <mergeCell ref="O403:P403"/>
    <mergeCell ref="M400:N400"/>
    <mergeCell ref="O400:P401"/>
    <mergeCell ref="C401:D401"/>
    <mergeCell ref="M401:N401"/>
    <mergeCell ref="C402:D402"/>
    <mergeCell ref="E402:F402"/>
    <mergeCell ref="G402:H402"/>
    <mergeCell ref="I402:J402"/>
    <mergeCell ref="K402:L402"/>
    <mergeCell ref="M402:N402"/>
    <mergeCell ref="A400:A401"/>
    <mergeCell ref="C400:D400"/>
    <mergeCell ref="E400:F401"/>
    <mergeCell ref="G400:H401"/>
    <mergeCell ref="I400:J401"/>
    <mergeCell ref="K400:L401"/>
    <mergeCell ref="B398:B401"/>
    <mergeCell ref="E398:F398"/>
    <mergeCell ref="G398:H398"/>
    <mergeCell ref="I398:J398"/>
    <mergeCell ref="M398:N398"/>
    <mergeCell ref="O398:P398"/>
    <mergeCell ref="C399:D399"/>
    <mergeCell ref="E399:F399"/>
    <mergeCell ref="G399:H399"/>
    <mergeCell ref="I399:J399"/>
    <mergeCell ref="K399:L399"/>
    <mergeCell ref="M399:N399"/>
    <mergeCell ref="O399:P399"/>
    <mergeCell ref="C398:D398"/>
    <mergeCell ref="K398:L398"/>
    <mergeCell ref="O396:P396"/>
    <mergeCell ref="C397:D397"/>
    <mergeCell ref="E397:F397"/>
    <mergeCell ref="G397:H397"/>
    <mergeCell ref="I397:J397"/>
    <mergeCell ref="K397:L397"/>
    <mergeCell ref="M397:N397"/>
    <mergeCell ref="O397:P397"/>
    <mergeCell ref="C396:D396"/>
    <mergeCell ref="E396:F396"/>
    <mergeCell ref="G396:H396"/>
    <mergeCell ref="I396:J396"/>
    <mergeCell ref="K396:L396"/>
    <mergeCell ref="M396:N396"/>
    <mergeCell ref="O394:P394"/>
    <mergeCell ref="O395:P395"/>
    <mergeCell ref="C395:D395"/>
    <mergeCell ref="E395:F395"/>
    <mergeCell ref="G395:H395"/>
    <mergeCell ref="I395:J395"/>
    <mergeCell ref="K395:L395"/>
    <mergeCell ref="M395:N395"/>
    <mergeCell ref="C394:D394"/>
    <mergeCell ref="E394:F394"/>
    <mergeCell ref="G394:H394"/>
    <mergeCell ref="I394:J394"/>
    <mergeCell ref="K394:L394"/>
    <mergeCell ref="M394:N394"/>
    <mergeCell ref="C382:F382"/>
    <mergeCell ref="G382:H382"/>
    <mergeCell ref="I382:J382"/>
    <mergeCell ref="K382:L382"/>
    <mergeCell ref="M382:N382"/>
    <mergeCell ref="O382:P382"/>
    <mergeCell ref="C381:F381"/>
    <mergeCell ref="G381:H381"/>
    <mergeCell ref="I381:J381"/>
    <mergeCell ref="K381:L381"/>
    <mergeCell ref="M381:N381"/>
    <mergeCell ref="O381:P381"/>
    <mergeCell ref="M379:N379"/>
    <mergeCell ref="O379:P379"/>
    <mergeCell ref="C378:D378"/>
    <mergeCell ref="C380:F380"/>
    <mergeCell ref="G380:H380"/>
    <mergeCell ref="I380:J380"/>
    <mergeCell ref="K380:L380"/>
    <mergeCell ref="M380:N380"/>
    <mergeCell ref="O380:P380"/>
    <mergeCell ref="E378:F378"/>
    <mergeCell ref="A379:B379"/>
    <mergeCell ref="C379:D379"/>
    <mergeCell ref="E379:F379"/>
    <mergeCell ref="G379:H379"/>
    <mergeCell ref="I379:J379"/>
    <mergeCell ref="K379:L379"/>
    <mergeCell ref="G378:H378"/>
    <mergeCell ref="I378:J378"/>
    <mergeCell ref="K378:L378"/>
    <mergeCell ref="M378:N378"/>
    <mergeCell ref="O376:P376"/>
    <mergeCell ref="O377:P377"/>
    <mergeCell ref="O378:P378"/>
    <mergeCell ref="C377:D377"/>
    <mergeCell ref="E377:F377"/>
    <mergeCell ref="G377:H377"/>
    <mergeCell ref="I377:J377"/>
    <mergeCell ref="K377:L377"/>
    <mergeCell ref="M377:N377"/>
    <mergeCell ref="C376:D376"/>
    <mergeCell ref="E376:F376"/>
    <mergeCell ref="G376:H376"/>
    <mergeCell ref="I376:J376"/>
    <mergeCell ref="K376:L376"/>
    <mergeCell ref="M376:N376"/>
    <mergeCell ref="O374:P374"/>
    <mergeCell ref="C375:D375"/>
    <mergeCell ref="E375:F375"/>
    <mergeCell ref="G375:H375"/>
    <mergeCell ref="I375:J375"/>
    <mergeCell ref="K375:L375"/>
    <mergeCell ref="M375:N375"/>
    <mergeCell ref="O375:P375"/>
    <mergeCell ref="C374:D374"/>
    <mergeCell ref="E374:F374"/>
    <mergeCell ref="G374:H374"/>
    <mergeCell ref="I374:J374"/>
    <mergeCell ref="K374:L374"/>
    <mergeCell ref="M374:N374"/>
    <mergeCell ref="O372:P372"/>
    <mergeCell ref="C373:D373"/>
    <mergeCell ref="E373:F373"/>
    <mergeCell ref="G373:H373"/>
    <mergeCell ref="I373:J373"/>
    <mergeCell ref="K373:L373"/>
    <mergeCell ref="M373:N373"/>
    <mergeCell ref="O373:P373"/>
    <mergeCell ref="C372:D372"/>
    <mergeCell ref="E372:F372"/>
    <mergeCell ref="G372:H372"/>
    <mergeCell ref="I372:J372"/>
    <mergeCell ref="K372:L372"/>
    <mergeCell ref="M372:N372"/>
    <mergeCell ref="O370:P370"/>
    <mergeCell ref="C371:D371"/>
    <mergeCell ref="E371:F371"/>
    <mergeCell ref="G371:H371"/>
    <mergeCell ref="I371:J371"/>
    <mergeCell ref="K371:L371"/>
    <mergeCell ref="M371:N371"/>
    <mergeCell ref="O371:P371"/>
    <mergeCell ref="C370:D370"/>
    <mergeCell ref="E370:F370"/>
    <mergeCell ref="G370:H370"/>
    <mergeCell ref="I370:J370"/>
    <mergeCell ref="K370:L370"/>
    <mergeCell ref="M370:N370"/>
    <mergeCell ref="O368:P368"/>
    <mergeCell ref="C369:D369"/>
    <mergeCell ref="E369:F369"/>
    <mergeCell ref="G369:H369"/>
    <mergeCell ref="I369:J369"/>
    <mergeCell ref="K369:L369"/>
    <mergeCell ref="M369:N369"/>
    <mergeCell ref="O369:P369"/>
    <mergeCell ref="C368:D368"/>
    <mergeCell ref="E368:F368"/>
    <mergeCell ref="G368:H368"/>
    <mergeCell ref="I368:J368"/>
    <mergeCell ref="K368:L368"/>
    <mergeCell ref="M368:N368"/>
    <mergeCell ref="O366:P366"/>
    <mergeCell ref="C367:D367"/>
    <mergeCell ref="E367:F367"/>
    <mergeCell ref="G367:H367"/>
    <mergeCell ref="I367:J367"/>
    <mergeCell ref="K367:L367"/>
    <mergeCell ref="M367:N367"/>
    <mergeCell ref="O367:P367"/>
    <mergeCell ref="C366:D366"/>
    <mergeCell ref="E366:F366"/>
    <mergeCell ref="G366:H366"/>
    <mergeCell ref="I366:J366"/>
    <mergeCell ref="K366:L366"/>
    <mergeCell ref="M366:N366"/>
    <mergeCell ref="O364:P364"/>
    <mergeCell ref="C365:D365"/>
    <mergeCell ref="E365:F365"/>
    <mergeCell ref="G365:H365"/>
    <mergeCell ref="I365:J365"/>
    <mergeCell ref="K365:L365"/>
    <mergeCell ref="M365:N365"/>
    <mergeCell ref="O365:P365"/>
    <mergeCell ref="C364:D364"/>
    <mergeCell ref="E364:F364"/>
    <mergeCell ref="G364:H364"/>
    <mergeCell ref="I364:J364"/>
    <mergeCell ref="K364:L364"/>
    <mergeCell ref="M364:N364"/>
    <mergeCell ref="O362:P362"/>
    <mergeCell ref="C363:D363"/>
    <mergeCell ref="E363:F363"/>
    <mergeCell ref="G363:H363"/>
    <mergeCell ref="I363:J363"/>
    <mergeCell ref="K363:L363"/>
    <mergeCell ref="M363:N363"/>
    <mergeCell ref="O363:P363"/>
    <mergeCell ref="M360:N360"/>
    <mergeCell ref="O360:P361"/>
    <mergeCell ref="C361:D361"/>
    <mergeCell ref="M361:N361"/>
    <mergeCell ref="C362:D362"/>
    <mergeCell ref="E362:F362"/>
    <mergeCell ref="G362:H362"/>
    <mergeCell ref="I362:J362"/>
    <mergeCell ref="K362:L362"/>
    <mergeCell ref="M362:N362"/>
    <mergeCell ref="A360:A361"/>
    <mergeCell ref="C360:D360"/>
    <mergeCell ref="E360:F361"/>
    <mergeCell ref="G360:H361"/>
    <mergeCell ref="I360:J361"/>
    <mergeCell ref="K360:L361"/>
    <mergeCell ref="B358:B361"/>
    <mergeCell ref="E358:F358"/>
    <mergeCell ref="G358:H358"/>
    <mergeCell ref="I358:J358"/>
    <mergeCell ref="M358:N358"/>
    <mergeCell ref="O358:P358"/>
    <mergeCell ref="C359:D359"/>
    <mergeCell ref="E359:F359"/>
    <mergeCell ref="G359:H359"/>
    <mergeCell ref="I359:J359"/>
    <mergeCell ref="K359:L359"/>
    <mergeCell ref="M359:N359"/>
    <mergeCell ref="O359:P359"/>
    <mergeCell ref="C358:D358"/>
    <mergeCell ref="K358:L358"/>
    <mergeCell ref="O356:P356"/>
    <mergeCell ref="C357:D357"/>
    <mergeCell ref="E357:F357"/>
    <mergeCell ref="G357:H357"/>
    <mergeCell ref="I357:J357"/>
    <mergeCell ref="K357:L357"/>
    <mergeCell ref="M357:N357"/>
    <mergeCell ref="O357:P357"/>
    <mergeCell ref="C356:D356"/>
    <mergeCell ref="E356:F356"/>
    <mergeCell ref="G356:H356"/>
    <mergeCell ref="I356:J356"/>
    <mergeCell ref="K356:L356"/>
    <mergeCell ref="M356:N356"/>
    <mergeCell ref="O354:P354"/>
    <mergeCell ref="O355:P355"/>
    <mergeCell ref="C355:D355"/>
    <mergeCell ref="E355:F355"/>
    <mergeCell ref="G355:H355"/>
    <mergeCell ref="I355:J355"/>
    <mergeCell ref="K355:L355"/>
    <mergeCell ref="M355:N355"/>
    <mergeCell ref="C354:D354"/>
    <mergeCell ref="E354:F354"/>
    <mergeCell ref="G354:H354"/>
    <mergeCell ref="I354:J354"/>
    <mergeCell ref="K354:L354"/>
    <mergeCell ref="M354:N354"/>
    <mergeCell ref="C343:F343"/>
    <mergeCell ref="G343:H343"/>
    <mergeCell ref="I343:J343"/>
    <mergeCell ref="K343:L343"/>
    <mergeCell ref="M343:N343"/>
    <mergeCell ref="O343:P343"/>
    <mergeCell ref="C342:F342"/>
    <mergeCell ref="G342:H342"/>
    <mergeCell ref="I342:J342"/>
    <mergeCell ref="K342:L342"/>
    <mergeCell ref="M342:N342"/>
    <mergeCell ref="O342:P342"/>
    <mergeCell ref="M340:N340"/>
    <mergeCell ref="O340:P340"/>
    <mergeCell ref="C339:D339"/>
    <mergeCell ref="C341:F341"/>
    <mergeCell ref="G341:H341"/>
    <mergeCell ref="I341:J341"/>
    <mergeCell ref="K341:L341"/>
    <mergeCell ref="M341:N341"/>
    <mergeCell ref="O341:P341"/>
    <mergeCell ref="E339:F339"/>
    <mergeCell ref="A340:B340"/>
    <mergeCell ref="C340:D340"/>
    <mergeCell ref="E340:F340"/>
    <mergeCell ref="G340:H340"/>
    <mergeCell ref="I340:J340"/>
    <mergeCell ref="K340:L340"/>
    <mergeCell ref="G339:H339"/>
    <mergeCell ref="I339:J339"/>
    <mergeCell ref="K339:L339"/>
    <mergeCell ref="M339:N339"/>
    <mergeCell ref="O337:P337"/>
    <mergeCell ref="O338:P338"/>
    <mergeCell ref="O339:P339"/>
    <mergeCell ref="C338:D338"/>
    <mergeCell ref="E338:F338"/>
    <mergeCell ref="G338:H338"/>
    <mergeCell ref="I338:J338"/>
    <mergeCell ref="K338:L338"/>
    <mergeCell ref="M338:N338"/>
    <mergeCell ref="C337:D337"/>
    <mergeCell ref="E337:F337"/>
    <mergeCell ref="G337:H337"/>
    <mergeCell ref="I337:J337"/>
    <mergeCell ref="K337:L337"/>
    <mergeCell ref="M337:N337"/>
    <mergeCell ref="O335:P335"/>
    <mergeCell ref="C336:D336"/>
    <mergeCell ref="E336:F336"/>
    <mergeCell ref="G336:H336"/>
    <mergeCell ref="I336:J336"/>
    <mergeCell ref="K336:L336"/>
    <mergeCell ref="M336:N336"/>
    <mergeCell ref="O336:P336"/>
    <mergeCell ref="C335:D335"/>
    <mergeCell ref="E335:F335"/>
    <mergeCell ref="G335:H335"/>
    <mergeCell ref="I335:J335"/>
    <mergeCell ref="K335:L335"/>
    <mergeCell ref="M335:N335"/>
    <mergeCell ref="O333:P333"/>
    <mergeCell ref="C334:D334"/>
    <mergeCell ref="E334:F334"/>
    <mergeCell ref="G334:H334"/>
    <mergeCell ref="I334:J334"/>
    <mergeCell ref="K334:L334"/>
    <mergeCell ref="M334:N334"/>
    <mergeCell ref="O334:P334"/>
    <mergeCell ref="C333:D333"/>
    <mergeCell ref="E333:F333"/>
    <mergeCell ref="G333:H333"/>
    <mergeCell ref="I333:J333"/>
    <mergeCell ref="K333:L333"/>
    <mergeCell ref="M333:N333"/>
    <mergeCell ref="O331:P331"/>
    <mergeCell ref="C332:D332"/>
    <mergeCell ref="E332:F332"/>
    <mergeCell ref="G332:H332"/>
    <mergeCell ref="I332:J332"/>
    <mergeCell ref="K332:L332"/>
    <mergeCell ref="M332:N332"/>
    <mergeCell ref="O332:P332"/>
    <mergeCell ref="C331:D331"/>
    <mergeCell ref="E331:F331"/>
    <mergeCell ref="G331:H331"/>
    <mergeCell ref="I331:J331"/>
    <mergeCell ref="K331:L331"/>
    <mergeCell ref="M331:N331"/>
    <mergeCell ref="O329:P329"/>
    <mergeCell ref="C330:D330"/>
    <mergeCell ref="E330:F330"/>
    <mergeCell ref="G330:H330"/>
    <mergeCell ref="I330:J330"/>
    <mergeCell ref="K330:L330"/>
    <mergeCell ref="M330:N330"/>
    <mergeCell ref="O330:P330"/>
    <mergeCell ref="C329:D329"/>
    <mergeCell ref="E329:F329"/>
    <mergeCell ref="G329:H329"/>
    <mergeCell ref="I329:J329"/>
    <mergeCell ref="K329:L329"/>
    <mergeCell ref="M329:N329"/>
    <mergeCell ref="O327:P327"/>
    <mergeCell ref="C328:D328"/>
    <mergeCell ref="E328:F328"/>
    <mergeCell ref="G328:H328"/>
    <mergeCell ref="I328:J328"/>
    <mergeCell ref="K328:L328"/>
    <mergeCell ref="M328:N328"/>
    <mergeCell ref="O328:P328"/>
    <mergeCell ref="C327:D327"/>
    <mergeCell ref="E327:F327"/>
    <mergeCell ref="G327:H327"/>
    <mergeCell ref="I327:J327"/>
    <mergeCell ref="K327:L327"/>
    <mergeCell ref="M327:N327"/>
    <mergeCell ref="O325:P325"/>
    <mergeCell ref="C326:D326"/>
    <mergeCell ref="E326:F326"/>
    <mergeCell ref="G326:H326"/>
    <mergeCell ref="I326:J326"/>
    <mergeCell ref="K326:L326"/>
    <mergeCell ref="M326:N326"/>
    <mergeCell ref="O326:P326"/>
    <mergeCell ref="C325:D325"/>
    <mergeCell ref="E325:F325"/>
    <mergeCell ref="G325:H325"/>
    <mergeCell ref="I325:J325"/>
    <mergeCell ref="K325:L325"/>
    <mergeCell ref="M325:N325"/>
    <mergeCell ref="O323:P323"/>
    <mergeCell ref="C324:D324"/>
    <mergeCell ref="E324:F324"/>
    <mergeCell ref="G324:H324"/>
    <mergeCell ref="I324:J324"/>
    <mergeCell ref="K324:L324"/>
    <mergeCell ref="M324:N324"/>
    <mergeCell ref="O324:P324"/>
    <mergeCell ref="M321:N321"/>
    <mergeCell ref="O321:P322"/>
    <mergeCell ref="C322:D322"/>
    <mergeCell ref="M322:N322"/>
    <mergeCell ref="C323:D323"/>
    <mergeCell ref="E323:F323"/>
    <mergeCell ref="G323:H323"/>
    <mergeCell ref="I323:J323"/>
    <mergeCell ref="K323:L323"/>
    <mergeCell ref="M323:N323"/>
    <mergeCell ref="A321:A322"/>
    <mergeCell ref="C321:D321"/>
    <mergeCell ref="E321:F322"/>
    <mergeCell ref="G321:H322"/>
    <mergeCell ref="I321:J322"/>
    <mergeCell ref="K321:L322"/>
    <mergeCell ref="B319:B322"/>
    <mergeCell ref="E319:F319"/>
    <mergeCell ref="G319:H319"/>
    <mergeCell ref="I319:J319"/>
    <mergeCell ref="M319:N319"/>
    <mergeCell ref="O319:P319"/>
    <mergeCell ref="C320:D320"/>
    <mergeCell ref="E320:F320"/>
    <mergeCell ref="G320:H320"/>
    <mergeCell ref="I320:J320"/>
    <mergeCell ref="K320:L320"/>
    <mergeCell ref="M320:N320"/>
    <mergeCell ref="O320:P320"/>
    <mergeCell ref="C319:D319"/>
    <mergeCell ref="K319:L319"/>
    <mergeCell ref="O317:P317"/>
    <mergeCell ref="C318:D318"/>
    <mergeCell ref="E318:F318"/>
    <mergeCell ref="G318:H318"/>
    <mergeCell ref="I318:J318"/>
    <mergeCell ref="K318:L318"/>
    <mergeCell ref="M318:N318"/>
    <mergeCell ref="O318:P318"/>
    <mergeCell ref="C317:D317"/>
    <mergeCell ref="E317:F317"/>
    <mergeCell ref="G317:H317"/>
    <mergeCell ref="I317:J317"/>
    <mergeCell ref="K317:L317"/>
    <mergeCell ref="M317:N317"/>
    <mergeCell ref="O315:P315"/>
    <mergeCell ref="O316:P316"/>
    <mergeCell ref="C316:D316"/>
    <mergeCell ref="E316:F316"/>
    <mergeCell ref="G316:H316"/>
    <mergeCell ref="I316:J316"/>
    <mergeCell ref="K316:L316"/>
    <mergeCell ref="M316:N316"/>
    <mergeCell ref="C315:D315"/>
    <mergeCell ref="E315:F315"/>
    <mergeCell ref="G315:H315"/>
    <mergeCell ref="I315:J315"/>
    <mergeCell ref="K315:L315"/>
    <mergeCell ref="M315:N315"/>
    <mergeCell ref="C305:F305"/>
    <mergeCell ref="G305:H305"/>
    <mergeCell ref="I305:J305"/>
    <mergeCell ref="K305:L305"/>
    <mergeCell ref="M305:N305"/>
    <mergeCell ref="O305:P305"/>
    <mergeCell ref="C304:F304"/>
    <mergeCell ref="G304:H304"/>
    <mergeCell ref="I304:J304"/>
    <mergeCell ref="K304:L304"/>
    <mergeCell ref="M304:N304"/>
    <mergeCell ref="O304:P304"/>
    <mergeCell ref="M302:N302"/>
    <mergeCell ref="O302:P302"/>
    <mergeCell ref="C301:D301"/>
    <mergeCell ref="C303:F303"/>
    <mergeCell ref="G303:H303"/>
    <mergeCell ref="I303:J303"/>
    <mergeCell ref="K303:L303"/>
    <mergeCell ref="M303:N303"/>
    <mergeCell ref="O303:P303"/>
    <mergeCell ref="E301:F301"/>
    <mergeCell ref="A302:B302"/>
    <mergeCell ref="C302:D302"/>
    <mergeCell ref="E302:F302"/>
    <mergeCell ref="G302:H302"/>
    <mergeCell ref="I302:J302"/>
    <mergeCell ref="K302:L302"/>
    <mergeCell ref="G301:H301"/>
    <mergeCell ref="I301:J301"/>
    <mergeCell ref="K301:L301"/>
    <mergeCell ref="M301:N301"/>
    <mergeCell ref="O299:P299"/>
    <mergeCell ref="O300:P300"/>
    <mergeCell ref="O301:P301"/>
    <mergeCell ref="C300:D300"/>
    <mergeCell ref="E300:F300"/>
    <mergeCell ref="G300:H300"/>
    <mergeCell ref="I300:J300"/>
    <mergeCell ref="K300:L300"/>
    <mergeCell ref="M300:N300"/>
    <mergeCell ref="C299:D299"/>
    <mergeCell ref="E299:F299"/>
    <mergeCell ref="G299:H299"/>
    <mergeCell ref="I299:J299"/>
    <mergeCell ref="K299:L299"/>
    <mergeCell ref="M299:N299"/>
    <mergeCell ref="O297:P297"/>
    <mergeCell ref="C298:D298"/>
    <mergeCell ref="E298:F298"/>
    <mergeCell ref="G298:H298"/>
    <mergeCell ref="I298:J298"/>
    <mergeCell ref="K298:L298"/>
    <mergeCell ref="M298:N298"/>
    <mergeCell ref="O298:P298"/>
    <mergeCell ref="C297:D297"/>
    <mergeCell ref="E297:F297"/>
    <mergeCell ref="G297:H297"/>
    <mergeCell ref="I297:J297"/>
    <mergeCell ref="K297:L297"/>
    <mergeCell ref="M297:N297"/>
    <mergeCell ref="O295:P295"/>
    <mergeCell ref="C296:D296"/>
    <mergeCell ref="E296:F296"/>
    <mergeCell ref="G296:H296"/>
    <mergeCell ref="I296:J296"/>
    <mergeCell ref="K296:L296"/>
    <mergeCell ref="M296:N296"/>
    <mergeCell ref="O296:P296"/>
    <mergeCell ref="C295:D295"/>
    <mergeCell ref="E295:F295"/>
    <mergeCell ref="G295:H295"/>
    <mergeCell ref="I295:J295"/>
    <mergeCell ref="K295:L295"/>
    <mergeCell ref="M295:N295"/>
    <mergeCell ref="O293:P293"/>
    <mergeCell ref="C294:D294"/>
    <mergeCell ref="E294:F294"/>
    <mergeCell ref="G294:H294"/>
    <mergeCell ref="I294:J294"/>
    <mergeCell ref="K294:L294"/>
    <mergeCell ref="M294:N294"/>
    <mergeCell ref="O294:P294"/>
    <mergeCell ref="C293:D293"/>
    <mergeCell ref="E293:F293"/>
    <mergeCell ref="G293:H293"/>
    <mergeCell ref="I293:J293"/>
    <mergeCell ref="K293:L293"/>
    <mergeCell ref="M293:N293"/>
    <mergeCell ref="O291:P291"/>
    <mergeCell ref="C292:D292"/>
    <mergeCell ref="E292:F292"/>
    <mergeCell ref="G292:H292"/>
    <mergeCell ref="I292:J292"/>
    <mergeCell ref="K292:L292"/>
    <mergeCell ref="M292:N292"/>
    <mergeCell ref="O292:P292"/>
    <mergeCell ref="C291:D291"/>
    <mergeCell ref="E291:F291"/>
    <mergeCell ref="G291:H291"/>
    <mergeCell ref="I291:J291"/>
    <mergeCell ref="K291:L291"/>
    <mergeCell ref="M291:N291"/>
    <mergeCell ref="O289:P289"/>
    <mergeCell ref="C290:D290"/>
    <mergeCell ref="E290:F290"/>
    <mergeCell ref="G290:H290"/>
    <mergeCell ref="I290:J290"/>
    <mergeCell ref="K290:L290"/>
    <mergeCell ref="M290:N290"/>
    <mergeCell ref="O290:P290"/>
    <mergeCell ref="C289:D289"/>
    <mergeCell ref="E289:F289"/>
    <mergeCell ref="G289:H289"/>
    <mergeCell ref="I289:J289"/>
    <mergeCell ref="K289:L289"/>
    <mergeCell ref="M289:N289"/>
    <mergeCell ref="O287:P287"/>
    <mergeCell ref="C288:D288"/>
    <mergeCell ref="E288:F288"/>
    <mergeCell ref="G288:H288"/>
    <mergeCell ref="I288:J288"/>
    <mergeCell ref="K288:L288"/>
    <mergeCell ref="M288:N288"/>
    <mergeCell ref="O288:P288"/>
    <mergeCell ref="C287:D287"/>
    <mergeCell ref="E287:F287"/>
    <mergeCell ref="G287:H287"/>
    <mergeCell ref="I287:J287"/>
    <mergeCell ref="K287:L287"/>
    <mergeCell ref="M287:N287"/>
    <mergeCell ref="O285:P285"/>
    <mergeCell ref="C286:D286"/>
    <mergeCell ref="E286:F286"/>
    <mergeCell ref="G286:H286"/>
    <mergeCell ref="I286:J286"/>
    <mergeCell ref="K286:L286"/>
    <mergeCell ref="M286:N286"/>
    <mergeCell ref="O286:P286"/>
    <mergeCell ref="M283:N283"/>
    <mergeCell ref="O283:P284"/>
    <mergeCell ref="C284:D284"/>
    <mergeCell ref="M284:N284"/>
    <mergeCell ref="C285:D285"/>
    <mergeCell ref="E285:F285"/>
    <mergeCell ref="G285:H285"/>
    <mergeCell ref="I285:J285"/>
    <mergeCell ref="K285:L285"/>
    <mergeCell ref="M285:N285"/>
    <mergeCell ref="A283:A284"/>
    <mergeCell ref="C283:D283"/>
    <mergeCell ref="E283:F284"/>
    <mergeCell ref="G283:H284"/>
    <mergeCell ref="I283:J284"/>
    <mergeCell ref="K283:L284"/>
    <mergeCell ref="B281:B284"/>
    <mergeCell ref="E281:F281"/>
    <mergeCell ref="G281:H281"/>
    <mergeCell ref="I281:J281"/>
    <mergeCell ref="M281:N281"/>
    <mergeCell ref="O281:P281"/>
    <mergeCell ref="C282:D282"/>
    <mergeCell ref="E282:F282"/>
    <mergeCell ref="G282:H282"/>
    <mergeCell ref="I282:J282"/>
    <mergeCell ref="K282:L282"/>
    <mergeCell ref="M282:N282"/>
    <mergeCell ref="O282:P282"/>
    <mergeCell ref="C281:D281"/>
    <mergeCell ref="K281:L281"/>
    <mergeCell ref="O279:P279"/>
    <mergeCell ref="C280:D280"/>
    <mergeCell ref="E280:F280"/>
    <mergeCell ref="G280:H280"/>
    <mergeCell ref="I280:J280"/>
    <mergeCell ref="K280:L280"/>
    <mergeCell ref="M280:N280"/>
    <mergeCell ref="O280:P280"/>
    <mergeCell ref="C279:D279"/>
    <mergeCell ref="E279:F279"/>
    <mergeCell ref="G279:H279"/>
    <mergeCell ref="I279:J279"/>
    <mergeCell ref="K279:L279"/>
    <mergeCell ref="M279:N279"/>
    <mergeCell ref="O277:P277"/>
    <mergeCell ref="O278:P278"/>
    <mergeCell ref="C278:D278"/>
    <mergeCell ref="E278:F278"/>
    <mergeCell ref="G278:H278"/>
    <mergeCell ref="I278:J278"/>
    <mergeCell ref="K278:L278"/>
    <mergeCell ref="M278:N278"/>
    <mergeCell ref="C277:D277"/>
    <mergeCell ref="E277:F277"/>
    <mergeCell ref="G277:H277"/>
    <mergeCell ref="I277:J277"/>
    <mergeCell ref="K277:L277"/>
    <mergeCell ref="M277:N277"/>
    <mergeCell ref="C251:F251"/>
    <mergeCell ref="G251:H251"/>
    <mergeCell ref="I251:J251"/>
    <mergeCell ref="K251:L251"/>
    <mergeCell ref="M251:N251"/>
    <mergeCell ref="O251:P251"/>
    <mergeCell ref="C250:F250"/>
    <mergeCell ref="G250:H250"/>
    <mergeCell ref="I250:J250"/>
    <mergeCell ref="K250:L250"/>
    <mergeCell ref="M250:N250"/>
    <mergeCell ref="O250:P250"/>
    <mergeCell ref="M248:N248"/>
    <mergeCell ref="O248:P248"/>
    <mergeCell ref="C247:D247"/>
    <mergeCell ref="C249:F249"/>
    <mergeCell ref="G249:H249"/>
    <mergeCell ref="I249:J249"/>
    <mergeCell ref="K249:L249"/>
    <mergeCell ref="M249:N249"/>
    <mergeCell ref="O249:P249"/>
    <mergeCell ref="E247:F247"/>
    <mergeCell ref="A248:B248"/>
    <mergeCell ref="C248:D248"/>
    <mergeCell ref="E248:F248"/>
    <mergeCell ref="G248:H248"/>
    <mergeCell ref="I248:J248"/>
    <mergeCell ref="K248:L248"/>
    <mergeCell ref="G247:H247"/>
    <mergeCell ref="I247:J247"/>
    <mergeCell ref="K247:L247"/>
    <mergeCell ref="M247:N247"/>
    <mergeCell ref="O245:P245"/>
    <mergeCell ref="O246:P246"/>
    <mergeCell ref="O247:P247"/>
    <mergeCell ref="C246:D246"/>
    <mergeCell ref="E246:F246"/>
    <mergeCell ref="G246:H246"/>
    <mergeCell ref="I246:J246"/>
    <mergeCell ref="K246:L246"/>
    <mergeCell ref="M246:N246"/>
    <mergeCell ref="C245:D245"/>
    <mergeCell ref="E245:F245"/>
    <mergeCell ref="G245:H245"/>
    <mergeCell ref="I245:J245"/>
    <mergeCell ref="K245:L245"/>
    <mergeCell ref="M245:N245"/>
    <mergeCell ref="O243:P243"/>
    <mergeCell ref="C244:D244"/>
    <mergeCell ref="E244:F244"/>
    <mergeCell ref="G244:H244"/>
    <mergeCell ref="I244:J244"/>
    <mergeCell ref="K244:L244"/>
    <mergeCell ref="M244:N244"/>
    <mergeCell ref="O244:P244"/>
    <mergeCell ref="C243:D243"/>
    <mergeCell ref="E243:F243"/>
    <mergeCell ref="G243:H243"/>
    <mergeCell ref="I243:J243"/>
    <mergeCell ref="K243:L243"/>
    <mergeCell ref="M243:N243"/>
    <mergeCell ref="O241:P241"/>
    <mergeCell ref="C242:D242"/>
    <mergeCell ref="E242:F242"/>
    <mergeCell ref="G242:H242"/>
    <mergeCell ref="I242:J242"/>
    <mergeCell ref="K242:L242"/>
    <mergeCell ref="M242:N242"/>
    <mergeCell ref="O242:P242"/>
    <mergeCell ref="C241:D241"/>
    <mergeCell ref="E241:F241"/>
    <mergeCell ref="G241:H241"/>
    <mergeCell ref="I241:J241"/>
    <mergeCell ref="K241:L241"/>
    <mergeCell ref="M241:N241"/>
    <mergeCell ref="O239:P239"/>
    <mergeCell ref="C240:D240"/>
    <mergeCell ref="E240:F240"/>
    <mergeCell ref="G240:H240"/>
    <mergeCell ref="I240:J240"/>
    <mergeCell ref="K240:L240"/>
    <mergeCell ref="M240:N240"/>
    <mergeCell ref="O240:P240"/>
    <mergeCell ref="C239:D239"/>
    <mergeCell ref="E239:F239"/>
    <mergeCell ref="G239:H239"/>
    <mergeCell ref="I239:J239"/>
    <mergeCell ref="K239:L239"/>
    <mergeCell ref="M239:N239"/>
    <mergeCell ref="O237:P237"/>
    <mergeCell ref="C238:D238"/>
    <mergeCell ref="E238:F238"/>
    <mergeCell ref="G238:H238"/>
    <mergeCell ref="I238:J238"/>
    <mergeCell ref="K238:L238"/>
    <mergeCell ref="M238:N238"/>
    <mergeCell ref="O238:P238"/>
    <mergeCell ref="C237:D237"/>
    <mergeCell ref="E237:F237"/>
    <mergeCell ref="G237:H237"/>
    <mergeCell ref="I237:J237"/>
    <mergeCell ref="K237:L237"/>
    <mergeCell ref="M237:N237"/>
    <mergeCell ref="O235:P235"/>
    <mergeCell ref="C236:D236"/>
    <mergeCell ref="E236:F236"/>
    <mergeCell ref="G236:H236"/>
    <mergeCell ref="I236:J236"/>
    <mergeCell ref="K236:L236"/>
    <mergeCell ref="M236:N236"/>
    <mergeCell ref="O236:P236"/>
    <mergeCell ref="C235:D235"/>
    <mergeCell ref="E235:F235"/>
    <mergeCell ref="G235:H235"/>
    <mergeCell ref="I235:J235"/>
    <mergeCell ref="K235:L235"/>
    <mergeCell ref="M235:N235"/>
    <mergeCell ref="O233:P233"/>
    <mergeCell ref="C234:D234"/>
    <mergeCell ref="E234:F234"/>
    <mergeCell ref="G234:H234"/>
    <mergeCell ref="I234:J234"/>
    <mergeCell ref="K234:L234"/>
    <mergeCell ref="M234:N234"/>
    <mergeCell ref="O234:P234"/>
    <mergeCell ref="C233:D233"/>
    <mergeCell ref="E233:F233"/>
    <mergeCell ref="G233:H233"/>
    <mergeCell ref="I233:J233"/>
    <mergeCell ref="K233:L233"/>
    <mergeCell ref="M233:N233"/>
    <mergeCell ref="O231:P231"/>
    <mergeCell ref="C232:D232"/>
    <mergeCell ref="E232:F232"/>
    <mergeCell ref="G232:H232"/>
    <mergeCell ref="I232:J232"/>
    <mergeCell ref="K232:L232"/>
    <mergeCell ref="M232:N232"/>
    <mergeCell ref="O232:P232"/>
    <mergeCell ref="M229:N229"/>
    <mergeCell ref="O229:P230"/>
    <mergeCell ref="C230:D230"/>
    <mergeCell ref="M230:N230"/>
    <mergeCell ref="C231:D231"/>
    <mergeCell ref="E231:F231"/>
    <mergeCell ref="G231:H231"/>
    <mergeCell ref="I231:J231"/>
    <mergeCell ref="K231:L231"/>
    <mergeCell ref="M231:N231"/>
    <mergeCell ref="A229:A230"/>
    <mergeCell ref="C229:D229"/>
    <mergeCell ref="E229:F230"/>
    <mergeCell ref="G229:H230"/>
    <mergeCell ref="I229:J230"/>
    <mergeCell ref="K229:L230"/>
    <mergeCell ref="B227:B230"/>
    <mergeCell ref="E227:F227"/>
    <mergeCell ref="G227:H227"/>
    <mergeCell ref="I227:J227"/>
    <mergeCell ref="M227:N227"/>
    <mergeCell ref="O227:P227"/>
    <mergeCell ref="C228:D228"/>
    <mergeCell ref="E228:F228"/>
    <mergeCell ref="G228:H228"/>
    <mergeCell ref="I228:J228"/>
    <mergeCell ref="K228:L228"/>
    <mergeCell ref="M228:N228"/>
    <mergeCell ref="O228:P228"/>
    <mergeCell ref="C227:D227"/>
    <mergeCell ref="K227:L227"/>
    <mergeCell ref="O225:P225"/>
    <mergeCell ref="C226:D226"/>
    <mergeCell ref="E226:F226"/>
    <mergeCell ref="G226:H226"/>
    <mergeCell ref="I226:J226"/>
    <mergeCell ref="K226:L226"/>
    <mergeCell ref="M226:N226"/>
    <mergeCell ref="O226:P226"/>
    <mergeCell ref="C225:D225"/>
    <mergeCell ref="E225:F225"/>
    <mergeCell ref="G225:H225"/>
    <mergeCell ref="I225:J225"/>
    <mergeCell ref="K225:L225"/>
    <mergeCell ref="M225:N225"/>
    <mergeCell ref="O223:P223"/>
    <mergeCell ref="O224:P224"/>
    <mergeCell ref="C224:D224"/>
    <mergeCell ref="E224:F224"/>
    <mergeCell ref="G224:H224"/>
    <mergeCell ref="I224:J224"/>
    <mergeCell ref="K224:L224"/>
    <mergeCell ref="M224:N224"/>
    <mergeCell ref="C223:D223"/>
    <mergeCell ref="E223:F223"/>
    <mergeCell ref="G223:H223"/>
    <mergeCell ref="I223:J223"/>
    <mergeCell ref="K223:L223"/>
    <mergeCell ref="M223:N223"/>
    <mergeCell ref="C210:F210"/>
    <mergeCell ref="G210:H210"/>
    <mergeCell ref="I210:J210"/>
    <mergeCell ref="K210:L210"/>
    <mergeCell ref="M210:N210"/>
    <mergeCell ref="O210:P210"/>
    <mergeCell ref="C209:F209"/>
    <mergeCell ref="G209:H209"/>
    <mergeCell ref="I209:J209"/>
    <mergeCell ref="K209:L209"/>
    <mergeCell ref="M209:N209"/>
    <mergeCell ref="O209:P209"/>
    <mergeCell ref="M207:N207"/>
    <mergeCell ref="O207:P207"/>
    <mergeCell ref="C206:D206"/>
    <mergeCell ref="C208:F208"/>
    <mergeCell ref="G208:H208"/>
    <mergeCell ref="I208:J208"/>
    <mergeCell ref="K208:L208"/>
    <mergeCell ref="M208:N208"/>
    <mergeCell ref="O208:P208"/>
    <mergeCell ref="E206:F206"/>
    <mergeCell ref="A207:B207"/>
    <mergeCell ref="C207:D207"/>
    <mergeCell ref="E207:F207"/>
    <mergeCell ref="G207:H207"/>
    <mergeCell ref="I207:J207"/>
    <mergeCell ref="K207:L207"/>
    <mergeCell ref="G206:H206"/>
    <mergeCell ref="I206:J206"/>
    <mergeCell ref="K206:L206"/>
    <mergeCell ref="M206:N206"/>
    <mergeCell ref="O204:P204"/>
    <mergeCell ref="O205:P205"/>
    <mergeCell ref="O206:P206"/>
    <mergeCell ref="C205:D205"/>
    <mergeCell ref="E205:F205"/>
    <mergeCell ref="G205:H205"/>
    <mergeCell ref="I205:J205"/>
    <mergeCell ref="K205:L205"/>
    <mergeCell ref="M205:N205"/>
    <mergeCell ref="C204:D204"/>
    <mergeCell ref="E204:F204"/>
    <mergeCell ref="G204:H204"/>
    <mergeCell ref="I204:J204"/>
    <mergeCell ref="K204:L204"/>
    <mergeCell ref="M204:N204"/>
    <mergeCell ref="O202:P202"/>
    <mergeCell ref="C203:D203"/>
    <mergeCell ref="E203:F203"/>
    <mergeCell ref="G203:H203"/>
    <mergeCell ref="I203:J203"/>
    <mergeCell ref="K203:L203"/>
    <mergeCell ref="M203:N203"/>
    <mergeCell ref="O203:P203"/>
    <mergeCell ref="C202:D202"/>
    <mergeCell ref="E202:F202"/>
    <mergeCell ref="G202:H202"/>
    <mergeCell ref="I202:J202"/>
    <mergeCell ref="K202:L202"/>
    <mergeCell ref="M202:N202"/>
    <mergeCell ref="O200:P200"/>
    <mergeCell ref="C201:D201"/>
    <mergeCell ref="E201:F201"/>
    <mergeCell ref="G201:H201"/>
    <mergeCell ref="I201:J201"/>
    <mergeCell ref="K201:L201"/>
    <mergeCell ref="M201:N201"/>
    <mergeCell ref="O201:P201"/>
    <mergeCell ref="C200:D200"/>
    <mergeCell ref="E200:F200"/>
    <mergeCell ref="G200:H200"/>
    <mergeCell ref="I200:J200"/>
    <mergeCell ref="K200:L200"/>
    <mergeCell ref="M200:N200"/>
    <mergeCell ref="O198:P198"/>
    <mergeCell ref="C199:D199"/>
    <mergeCell ref="E199:F199"/>
    <mergeCell ref="G199:H199"/>
    <mergeCell ref="I199:J199"/>
    <mergeCell ref="K199:L199"/>
    <mergeCell ref="M199:N199"/>
    <mergeCell ref="O199:P199"/>
    <mergeCell ref="C198:D198"/>
    <mergeCell ref="E198:F198"/>
    <mergeCell ref="G198:H198"/>
    <mergeCell ref="I198:J198"/>
    <mergeCell ref="K198:L198"/>
    <mergeCell ref="M198:N198"/>
    <mergeCell ref="O196:P196"/>
    <mergeCell ref="C197:D197"/>
    <mergeCell ref="E197:F197"/>
    <mergeCell ref="G197:H197"/>
    <mergeCell ref="I197:J197"/>
    <mergeCell ref="K197:L197"/>
    <mergeCell ref="M197:N197"/>
    <mergeCell ref="O197:P197"/>
    <mergeCell ref="C196:D196"/>
    <mergeCell ref="E196:F196"/>
    <mergeCell ref="G196:H196"/>
    <mergeCell ref="I196:J196"/>
    <mergeCell ref="K196:L196"/>
    <mergeCell ref="M196:N196"/>
    <mergeCell ref="O194:P194"/>
    <mergeCell ref="C195:D195"/>
    <mergeCell ref="E195:F195"/>
    <mergeCell ref="G195:H195"/>
    <mergeCell ref="I195:J195"/>
    <mergeCell ref="K195:L195"/>
    <mergeCell ref="M195:N195"/>
    <mergeCell ref="O195:P195"/>
    <mergeCell ref="C194:D194"/>
    <mergeCell ref="E194:F194"/>
    <mergeCell ref="G194:H194"/>
    <mergeCell ref="I194:J194"/>
    <mergeCell ref="K194:L194"/>
    <mergeCell ref="M194:N194"/>
    <mergeCell ref="O192:P192"/>
    <mergeCell ref="C193:D193"/>
    <mergeCell ref="E193:F193"/>
    <mergeCell ref="G193:H193"/>
    <mergeCell ref="I193:J193"/>
    <mergeCell ref="K193:L193"/>
    <mergeCell ref="M193:N193"/>
    <mergeCell ref="O193:P193"/>
    <mergeCell ref="C192:D192"/>
    <mergeCell ref="E192:F192"/>
    <mergeCell ref="G192:H192"/>
    <mergeCell ref="I192:J192"/>
    <mergeCell ref="K192:L192"/>
    <mergeCell ref="M192:N192"/>
    <mergeCell ref="O190:P190"/>
    <mergeCell ref="C191:D191"/>
    <mergeCell ref="E191:F191"/>
    <mergeCell ref="G191:H191"/>
    <mergeCell ref="I191:J191"/>
    <mergeCell ref="K191:L191"/>
    <mergeCell ref="M191:N191"/>
    <mergeCell ref="O191:P191"/>
    <mergeCell ref="M188:N188"/>
    <mergeCell ref="O188:P189"/>
    <mergeCell ref="C189:D189"/>
    <mergeCell ref="M189:N189"/>
    <mergeCell ref="C190:D190"/>
    <mergeCell ref="E190:F190"/>
    <mergeCell ref="G190:H190"/>
    <mergeCell ref="I190:J190"/>
    <mergeCell ref="K190:L190"/>
    <mergeCell ref="M190:N190"/>
    <mergeCell ref="A188:A189"/>
    <mergeCell ref="C188:D188"/>
    <mergeCell ref="E188:F189"/>
    <mergeCell ref="G188:H189"/>
    <mergeCell ref="I188:J189"/>
    <mergeCell ref="K188:L189"/>
    <mergeCell ref="B186:B189"/>
    <mergeCell ref="E186:F186"/>
    <mergeCell ref="G186:H186"/>
    <mergeCell ref="I186:J186"/>
    <mergeCell ref="M186:N186"/>
    <mergeCell ref="O186:P186"/>
    <mergeCell ref="C187:D187"/>
    <mergeCell ref="E187:F187"/>
    <mergeCell ref="G187:H187"/>
    <mergeCell ref="I187:J187"/>
    <mergeCell ref="K187:L187"/>
    <mergeCell ref="M187:N187"/>
    <mergeCell ref="O187:P187"/>
    <mergeCell ref="C186:D186"/>
    <mergeCell ref="K186:L186"/>
    <mergeCell ref="O184:P184"/>
    <mergeCell ref="C185:D185"/>
    <mergeCell ref="E185:F185"/>
    <mergeCell ref="G185:H185"/>
    <mergeCell ref="I185:J185"/>
    <mergeCell ref="K185:L185"/>
    <mergeCell ref="M185:N185"/>
    <mergeCell ref="O185:P185"/>
    <mergeCell ref="C184:D184"/>
    <mergeCell ref="E184:F184"/>
    <mergeCell ref="G184:H184"/>
    <mergeCell ref="I184:J184"/>
    <mergeCell ref="K184:L184"/>
    <mergeCell ref="M184:N184"/>
    <mergeCell ref="O182:P182"/>
    <mergeCell ref="O183:P183"/>
    <mergeCell ref="C183:D183"/>
    <mergeCell ref="E183:F183"/>
    <mergeCell ref="G183:H183"/>
    <mergeCell ref="I183:J183"/>
    <mergeCell ref="K183:L183"/>
    <mergeCell ref="M183:N183"/>
    <mergeCell ref="C182:D182"/>
    <mergeCell ref="E182:F182"/>
    <mergeCell ref="G182:H182"/>
    <mergeCell ref="I182:J182"/>
    <mergeCell ref="K182:L182"/>
    <mergeCell ref="M182:N182"/>
    <mergeCell ref="C171:F171"/>
    <mergeCell ref="G171:H171"/>
    <mergeCell ref="I171:J171"/>
    <mergeCell ref="K171:L171"/>
    <mergeCell ref="M171:N171"/>
    <mergeCell ref="O171:P171"/>
    <mergeCell ref="C170:F170"/>
    <mergeCell ref="G170:H170"/>
    <mergeCell ref="I170:J170"/>
    <mergeCell ref="K170:L170"/>
    <mergeCell ref="M170:N170"/>
    <mergeCell ref="O170:P170"/>
    <mergeCell ref="M168:N168"/>
    <mergeCell ref="O168:P168"/>
    <mergeCell ref="C167:D167"/>
    <mergeCell ref="C169:F169"/>
    <mergeCell ref="G169:H169"/>
    <mergeCell ref="I169:J169"/>
    <mergeCell ref="K169:L169"/>
    <mergeCell ref="M169:N169"/>
    <mergeCell ref="O169:P169"/>
    <mergeCell ref="E167:F167"/>
    <mergeCell ref="A168:B168"/>
    <mergeCell ref="C168:D168"/>
    <mergeCell ref="E168:F168"/>
    <mergeCell ref="G168:H168"/>
    <mergeCell ref="I168:J168"/>
    <mergeCell ref="K168:L168"/>
    <mergeCell ref="G167:H167"/>
    <mergeCell ref="I167:J167"/>
    <mergeCell ref="K167:L167"/>
    <mergeCell ref="M167:N167"/>
    <mergeCell ref="O165:P165"/>
    <mergeCell ref="O166:P166"/>
    <mergeCell ref="O167:P167"/>
    <mergeCell ref="C166:D166"/>
    <mergeCell ref="E166:F166"/>
    <mergeCell ref="G166:H166"/>
    <mergeCell ref="I166:J166"/>
    <mergeCell ref="K166:L166"/>
    <mergeCell ref="M166:N166"/>
    <mergeCell ref="C165:D165"/>
    <mergeCell ref="E165:F165"/>
    <mergeCell ref="G165:H165"/>
    <mergeCell ref="I165:J165"/>
    <mergeCell ref="K165:L165"/>
    <mergeCell ref="M165:N165"/>
    <mergeCell ref="O163:P163"/>
    <mergeCell ref="C164:D164"/>
    <mergeCell ref="E164:F164"/>
    <mergeCell ref="G164:H164"/>
    <mergeCell ref="I164:J164"/>
    <mergeCell ref="K164:L164"/>
    <mergeCell ref="M164:N164"/>
    <mergeCell ref="O164:P164"/>
    <mergeCell ref="C163:D163"/>
    <mergeCell ref="E163:F163"/>
    <mergeCell ref="G163:H163"/>
    <mergeCell ref="I163:J163"/>
    <mergeCell ref="K163:L163"/>
    <mergeCell ref="M163:N163"/>
    <mergeCell ref="O161:P161"/>
    <mergeCell ref="C162:D162"/>
    <mergeCell ref="E162:F162"/>
    <mergeCell ref="G162:H162"/>
    <mergeCell ref="I162:J162"/>
    <mergeCell ref="K162:L162"/>
    <mergeCell ref="M162:N162"/>
    <mergeCell ref="O162:P162"/>
    <mergeCell ref="C161:D161"/>
    <mergeCell ref="E161:F161"/>
    <mergeCell ref="G161:H161"/>
    <mergeCell ref="I161:J161"/>
    <mergeCell ref="K161:L161"/>
    <mergeCell ref="M161:N161"/>
    <mergeCell ref="O159:P159"/>
    <mergeCell ref="C160:D160"/>
    <mergeCell ref="E160:F160"/>
    <mergeCell ref="G160:H160"/>
    <mergeCell ref="I160:J160"/>
    <mergeCell ref="K160:L160"/>
    <mergeCell ref="M160:N160"/>
    <mergeCell ref="O160:P160"/>
    <mergeCell ref="C159:D159"/>
    <mergeCell ref="E159:F159"/>
    <mergeCell ref="G159:H159"/>
    <mergeCell ref="I159:J159"/>
    <mergeCell ref="K159:L159"/>
    <mergeCell ref="M159:N159"/>
    <mergeCell ref="O157:P157"/>
    <mergeCell ref="C158:D158"/>
    <mergeCell ref="E158:F158"/>
    <mergeCell ref="G158:H158"/>
    <mergeCell ref="I158:J158"/>
    <mergeCell ref="K158:L158"/>
    <mergeCell ref="M158:N158"/>
    <mergeCell ref="O158:P158"/>
    <mergeCell ref="C157:D157"/>
    <mergeCell ref="E157:F157"/>
    <mergeCell ref="G157:H157"/>
    <mergeCell ref="I157:J157"/>
    <mergeCell ref="K157:L157"/>
    <mergeCell ref="M157:N157"/>
    <mergeCell ref="O155:P155"/>
    <mergeCell ref="C156:D156"/>
    <mergeCell ref="E156:F156"/>
    <mergeCell ref="G156:H156"/>
    <mergeCell ref="I156:J156"/>
    <mergeCell ref="K156:L156"/>
    <mergeCell ref="M156:N156"/>
    <mergeCell ref="O156:P156"/>
    <mergeCell ref="C155:D155"/>
    <mergeCell ref="E155:F155"/>
    <mergeCell ref="G155:H155"/>
    <mergeCell ref="I155:J155"/>
    <mergeCell ref="K155:L155"/>
    <mergeCell ref="M155:N155"/>
    <mergeCell ref="O153:P153"/>
    <mergeCell ref="C154:D154"/>
    <mergeCell ref="E154:F154"/>
    <mergeCell ref="G154:H154"/>
    <mergeCell ref="I154:J154"/>
    <mergeCell ref="K154:L154"/>
    <mergeCell ref="M154:N154"/>
    <mergeCell ref="O154:P154"/>
    <mergeCell ref="C153:D153"/>
    <mergeCell ref="E153:F153"/>
    <mergeCell ref="G153:H153"/>
    <mergeCell ref="I153:J153"/>
    <mergeCell ref="K153:L153"/>
    <mergeCell ref="M153:N153"/>
    <mergeCell ref="O151:P151"/>
    <mergeCell ref="C152:D152"/>
    <mergeCell ref="E152:F152"/>
    <mergeCell ref="G152:H152"/>
    <mergeCell ref="I152:J152"/>
    <mergeCell ref="K152:L152"/>
    <mergeCell ref="M152:N152"/>
    <mergeCell ref="O152:P152"/>
    <mergeCell ref="M149:N149"/>
    <mergeCell ref="O149:P150"/>
    <mergeCell ref="C150:D150"/>
    <mergeCell ref="M150:N150"/>
    <mergeCell ref="C151:D151"/>
    <mergeCell ref="E151:F151"/>
    <mergeCell ref="G151:H151"/>
    <mergeCell ref="I151:J151"/>
    <mergeCell ref="K151:L151"/>
    <mergeCell ref="M151:N151"/>
    <mergeCell ref="A149:A150"/>
    <mergeCell ref="C149:D149"/>
    <mergeCell ref="E149:F150"/>
    <mergeCell ref="G149:H150"/>
    <mergeCell ref="I149:J150"/>
    <mergeCell ref="K149:L150"/>
    <mergeCell ref="B147:B150"/>
    <mergeCell ref="E147:F147"/>
    <mergeCell ref="G147:H147"/>
    <mergeCell ref="I147:J147"/>
    <mergeCell ref="M147:N147"/>
    <mergeCell ref="O147:P147"/>
    <mergeCell ref="C148:D148"/>
    <mergeCell ref="E148:F148"/>
    <mergeCell ref="G148:H148"/>
    <mergeCell ref="I148:J148"/>
    <mergeCell ref="K148:L148"/>
    <mergeCell ref="M148:N148"/>
    <mergeCell ref="O148:P148"/>
    <mergeCell ref="C147:D147"/>
    <mergeCell ref="K147:L147"/>
    <mergeCell ref="O145:P145"/>
    <mergeCell ref="C146:D146"/>
    <mergeCell ref="E146:F146"/>
    <mergeCell ref="G146:H146"/>
    <mergeCell ref="I146:J146"/>
    <mergeCell ref="K146:L146"/>
    <mergeCell ref="M146:N146"/>
    <mergeCell ref="O146:P146"/>
    <mergeCell ref="C145:D145"/>
    <mergeCell ref="E145:F145"/>
    <mergeCell ref="G145:H145"/>
    <mergeCell ref="I145:J145"/>
    <mergeCell ref="K145:L145"/>
    <mergeCell ref="M145:N145"/>
    <mergeCell ref="O143:P143"/>
    <mergeCell ref="O144:P144"/>
    <mergeCell ref="C144:D144"/>
    <mergeCell ref="E144:F144"/>
    <mergeCell ref="G144:H144"/>
    <mergeCell ref="I144:J144"/>
    <mergeCell ref="K144:L144"/>
    <mergeCell ref="M144:N144"/>
    <mergeCell ref="C143:D143"/>
    <mergeCell ref="E143:F143"/>
    <mergeCell ref="G143:H143"/>
    <mergeCell ref="I143:J143"/>
    <mergeCell ref="K143:L143"/>
    <mergeCell ref="M143:N143"/>
    <mergeCell ref="C125:F125"/>
    <mergeCell ref="G125:H125"/>
    <mergeCell ref="I125:J125"/>
    <mergeCell ref="K125:L125"/>
    <mergeCell ref="M125:N125"/>
    <mergeCell ref="O125:P125"/>
    <mergeCell ref="C124:F124"/>
    <mergeCell ref="G124:H124"/>
    <mergeCell ref="I124:J124"/>
    <mergeCell ref="K124:L124"/>
    <mergeCell ref="M124:N124"/>
    <mergeCell ref="O124:P124"/>
    <mergeCell ref="M122:N122"/>
    <mergeCell ref="O122:P122"/>
    <mergeCell ref="C121:D121"/>
    <mergeCell ref="C123:F123"/>
    <mergeCell ref="G123:H123"/>
    <mergeCell ref="I123:J123"/>
    <mergeCell ref="K123:L123"/>
    <mergeCell ref="M123:N123"/>
    <mergeCell ref="O123:P123"/>
    <mergeCell ref="E121:F121"/>
    <mergeCell ref="A122:B122"/>
    <mergeCell ref="C122:D122"/>
    <mergeCell ref="E122:F122"/>
    <mergeCell ref="G122:H122"/>
    <mergeCell ref="I122:J122"/>
    <mergeCell ref="K122:L122"/>
    <mergeCell ref="G121:H121"/>
    <mergeCell ref="I121:J121"/>
    <mergeCell ref="K121:L121"/>
    <mergeCell ref="M121:N121"/>
    <mergeCell ref="O119:P119"/>
    <mergeCell ref="O120:P120"/>
    <mergeCell ref="O121:P121"/>
    <mergeCell ref="C120:D120"/>
    <mergeCell ref="E120:F120"/>
    <mergeCell ref="G120:H120"/>
    <mergeCell ref="I120:J120"/>
    <mergeCell ref="K120:L120"/>
    <mergeCell ref="M120:N120"/>
    <mergeCell ref="C119:D119"/>
    <mergeCell ref="E119:F119"/>
    <mergeCell ref="G119:H119"/>
    <mergeCell ref="I119:J119"/>
    <mergeCell ref="K119:L119"/>
    <mergeCell ref="M119:N119"/>
    <mergeCell ref="O117:P117"/>
    <mergeCell ref="C118:D118"/>
    <mergeCell ref="E118:F118"/>
    <mergeCell ref="G118:H118"/>
    <mergeCell ref="I118:J118"/>
    <mergeCell ref="K118:L118"/>
    <mergeCell ref="M118:N118"/>
    <mergeCell ref="O118:P118"/>
    <mergeCell ref="C117:D117"/>
    <mergeCell ref="E117:F117"/>
    <mergeCell ref="G117:H117"/>
    <mergeCell ref="I117:J117"/>
    <mergeCell ref="K117:L117"/>
    <mergeCell ref="M117:N117"/>
    <mergeCell ref="O115:P115"/>
    <mergeCell ref="C116:D116"/>
    <mergeCell ref="E116:F116"/>
    <mergeCell ref="G116:H116"/>
    <mergeCell ref="I116:J116"/>
    <mergeCell ref="K116:L116"/>
    <mergeCell ref="M116:N116"/>
    <mergeCell ref="O116:P116"/>
    <mergeCell ref="C115:D115"/>
    <mergeCell ref="E115:F115"/>
    <mergeCell ref="G115:H115"/>
    <mergeCell ref="I115:J115"/>
    <mergeCell ref="K115:L115"/>
    <mergeCell ref="M115:N115"/>
    <mergeCell ref="O113:P113"/>
    <mergeCell ref="C114:D114"/>
    <mergeCell ref="E114:F114"/>
    <mergeCell ref="G114:H114"/>
    <mergeCell ref="I114:J114"/>
    <mergeCell ref="K114:L114"/>
    <mergeCell ref="M114:N114"/>
    <mergeCell ref="O114:P114"/>
    <mergeCell ref="C113:D113"/>
    <mergeCell ref="E113:F113"/>
    <mergeCell ref="G113:H113"/>
    <mergeCell ref="I113:J113"/>
    <mergeCell ref="K113:L113"/>
    <mergeCell ref="M113:N113"/>
    <mergeCell ref="O111:P111"/>
    <mergeCell ref="C112:D112"/>
    <mergeCell ref="E112:F112"/>
    <mergeCell ref="G112:H112"/>
    <mergeCell ref="I112:J112"/>
    <mergeCell ref="K112:L112"/>
    <mergeCell ref="M112:N112"/>
    <mergeCell ref="O112:P112"/>
    <mergeCell ref="C111:D111"/>
    <mergeCell ref="E111:F111"/>
    <mergeCell ref="G111:H111"/>
    <mergeCell ref="I111:J111"/>
    <mergeCell ref="K111:L111"/>
    <mergeCell ref="M111:N111"/>
    <mergeCell ref="O109:P109"/>
    <mergeCell ref="C110:D110"/>
    <mergeCell ref="E110:F110"/>
    <mergeCell ref="G110:H110"/>
    <mergeCell ref="I110:J110"/>
    <mergeCell ref="K110:L110"/>
    <mergeCell ref="M110:N110"/>
    <mergeCell ref="O110:P110"/>
    <mergeCell ref="C109:D109"/>
    <mergeCell ref="E109:F109"/>
    <mergeCell ref="G109:H109"/>
    <mergeCell ref="I109:J109"/>
    <mergeCell ref="K109:L109"/>
    <mergeCell ref="M109:N109"/>
    <mergeCell ref="O107:P107"/>
    <mergeCell ref="C108:D108"/>
    <mergeCell ref="E108:F108"/>
    <mergeCell ref="G108:H108"/>
    <mergeCell ref="I108:J108"/>
    <mergeCell ref="K108:L108"/>
    <mergeCell ref="M108:N108"/>
    <mergeCell ref="O108:P108"/>
    <mergeCell ref="C107:D107"/>
    <mergeCell ref="E107:F107"/>
    <mergeCell ref="G107:H107"/>
    <mergeCell ref="I107:J107"/>
    <mergeCell ref="K107:L107"/>
    <mergeCell ref="M107:N107"/>
    <mergeCell ref="O105:P105"/>
    <mergeCell ref="C106:D106"/>
    <mergeCell ref="E106:F106"/>
    <mergeCell ref="G106:H106"/>
    <mergeCell ref="I106:J106"/>
    <mergeCell ref="K106:L106"/>
    <mergeCell ref="M106:N106"/>
    <mergeCell ref="O106:P106"/>
    <mergeCell ref="M103:N103"/>
    <mergeCell ref="O103:P104"/>
    <mergeCell ref="C104:D104"/>
    <mergeCell ref="M104:N104"/>
    <mergeCell ref="C105:D105"/>
    <mergeCell ref="E105:F105"/>
    <mergeCell ref="G105:H105"/>
    <mergeCell ref="I105:J105"/>
    <mergeCell ref="K105:L105"/>
    <mergeCell ref="M105:N105"/>
    <mergeCell ref="A103:A104"/>
    <mergeCell ref="C103:D103"/>
    <mergeCell ref="E103:F104"/>
    <mergeCell ref="G103:H104"/>
    <mergeCell ref="I103:J104"/>
    <mergeCell ref="K103:L104"/>
    <mergeCell ref="B101:B104"/>
    <mergeCell ref="E101:F101"/>
    <mergeCell ref="G101:H101"/>
    <mergeCell ref="I101:J101"/>
    <mergeCell ref="M101:N101"/>
    <mergeCell ref="O101:P101"/>
    <mergeCell ref="C102:D102"/>
    <mergeCell ref="E102:F102"/>
    <mergeCell ref="G102:H102"/>
    <mergeCell ref="I102:J102"/>
    <mergeCell ref="K102:L102"/>
    <mergeCell ref="M102:N102"/>
    <mergeCell ref="O102:P102"/>
    <mergeCell ref="C101:D101"/>
    <mergeCell ref="K101:L101"/>
    <mergeCell ref="O99:P99"/>
    <mergeCell ref="C100:D100"/>
    <mergeCell ref="E100:F100"/>
    <mergeCell ref="G100:H100"/>
    <mergeCell ref="I100:J100"/>
    <mergeCell ref="K100:L100"/>
    <mergeCell ref="M100:N100"/>
    <mergeCell ref="O100:P100"/>
    <mergeCell ref="C99:D99"/>
    <mergeCell ref="E99:F99"/>
    <mergeCell ref="G99:H99"/>
    <mergeCell ref="I99:J99"/>
    <mergeCell ref="K99:L99"/>
    <mergeCell ref="M99:N99"/>
    <mergeCell ref="O97:P97"/>
    <mergeCell ref="O98:P98"/>
    <mergeCell ref="C98:D98"/>
    <mergeCell ref="E98:F98"/>
    <mergeCell ref="G98:H98"/>
    <mergeCell ref="I98:J98"/>
    <mergeCell ref="K98:L98"/>
    <mergeCell ref="M98:N98"/>
    <mergeCell ref="C97:D97"/>
    <mergeCell ref="E97:F97"/>
    <mergeCell ref="G97:H97"/>
    <mergeCell ref="I97:J97"/>
    <mergeCell ref="K97:L97"/>
    <mergeCell ref="M97:N97"/>
    <mergeCell ref="C83:F83"/>
    <mergeCell ref="G83:H83"/>
    <mergeCell ref="I83:J83"/>
    <mergeCell ref="K83:L83"/>
    <mergeCell ref="M83:N83"/>
    <mergeCell ref="O83:P83"/>
    <mergeCell ref="C82:F82"/>
    <mergeCell ref="G82:H82"/>
    <mergeCell ref="I82:J82"/>
    <mergeCell ref="K82:L82"/>
    <mergeCell ref="M82:N82"/>
    <mergeCell ref="O82:P82"/>
    <mergeCell ref="M80:N80"/>
    <mergeCell ref="O80:P80"/>
    <mergeCell ref="C79:D79"/>
    <mergeCell ref="C81:F81"/>
    <mergeCell ref="G81:H81"/>
    <mergeCell ref="I81:J81"/>
    <mergeCell ref="K81:L81"/>
    <mergeCell ref="M81:N81"/>
    <mergeCell ref="O81:P81"/>
    <mergeCell ref="E79:F79"/>
    <mergeCell ref="A80:B80"/>
    <mergeCell ref="C80:D80"/>
    <mergeCell ref="E80:F80"/>
    <mergeCell ref="G80:H80"/>
    <mergeCell ref="I80:J80"/>
    <mergeCell ref="K80:L80"/>
    <mergeCell ref="G79:H79"/>
    <mergeCell ref="I79:J79"/>
    <mergeCell ref="K79:L79"/>
    <mergeCell ref="M79:N79"/>
    <mergeCell ref="O77:P77"/>
    <mergeCell ref="O78:P78"/>
    <mergeCell ref="O79:P79"/>
    <mergeCell ref="C78:D78"/>
    <mergeCell ref="E78:F78"/>
    <mergeCell ref="G78:H78"/>
    <mergeCell ref="I78:J78"/>
    <mergeCell ref="K78:L78"/>
    <mergeCell ref="M78:N78"/>
    <mergeCell ref="C77:D77"/>
    <mergeCell ref="E77:F77"/>
    <mergeCell ref="G77:H77"/>
    <mergeCell ref="I77:J77"/>
    <mergeCell ref="K77:L77"/>
    <mergeCell ref="M77:N77"/>
    <mergeCell ref="O75:P75"/>
    <mergeCell ref="C76:D76"/>
    <mergeCell ref="E76:F76"/>
    <mergeCell ref="G76:H76"/>
    <mergeCell ref="I76:J76"/>
    <mergeCell ref="K76:L76"/>
    <mergeCell ref="M76:N76"/>
    <mergeCell ref="O76:P76"/>
    <mergeCell ref="C75:D75"/>
    <mergeCell ref="E75:F75"/>
    <mergeCell ref="G75:H75"/>
    <mergeCell ref="I75:J75"/>
    <mergeCell ref="K75:L75"/>
    <mergeCell ref="M75:N75"/>
    <mergeCell ref="O73:P73"/>
    <mergeCell ref="C74:D74"/>
    <mergeCell ref="E74:F74"/>
    <mergeCell ref="G74:H74"/>
    <mergeCell ref="I74:J74"/>
    <mergeCell ref="K74:L74"/>
    <mergeCell ref="M74:N74"/>
    <mergeCell ref="O74:P74"/>
    <mergeCell ref="C73:D73"/>
    <mergeCell ref="E73:F73"/>
    <mergeCell ref="G73:H73"/>
    <mergeCell ref="I73:J73"/>
    <mergeCell ref="K73:L73"/>
    <mergeCell ref="M73:N73"/>
    <mergeCell ref="O71:P71"/>
    <mergeCell ref="C72:D72"/>
    <mergeCell ref="E72:F72"/>
    <mergeCell ref="G72:H72"/>
    <mergeCell ref="I72:J72"/>
    <mergeCell ref="K72:L72"/>
    <mergeCell ref="M72:N72"/>
    <mergeCell ref="O72:P72"/>
    <mergeCell ref="C71:D71"/>
    <mergeCell ref="E71:F71"/>
    <mergeCell ref="G71:H71"/>
    <mergeCell ref="I71:J71"/>
    <mergeCell ref="K71:L71"/>
    <mergeCell ref="M71:N71"/>
    <mergeCell ref="O69:P69"/>
    <mergeCell ref="C70:D70"/>
    <mergeCell ref="E70:F70"/>
    <mergeCell ref="G70:H70"/>
    <mergeCell ref="I70:J70"/>
    <mergeCell ref="K70:L70"/>
    <mergeCell ref="M70:N70"/>
    <mergeCell ref="O70:P70"/>
    <mergeCell ref="C69:D69"/>
    <mergeCell ref="E69:F69"/>
    <mergeCell ref="G69:H69"/>
    <mergeCell ref="I69:J69"/>
    <mergeCell ref="K69:L69"/>
    <mergeCell ref="M69:N69"/>
    <mergeCell ref="O67:P67"/>
    <mergeCell ref="C68:D68"/>
    <mergeCell ref="E68:F68"/>
    <mergeCell ref="G68:H68"/>
    <mergeCell ref="I68:J68"/>
    <mergeCell ref="K68:L68"/>
    <mergeCell ref="M68:N68"/>
    <mergeCell ref="O68:P68"/>
    <mergeCell ref="C67:D67"/>
    <mergeCell ref="E67:F67"/>
    <mergeCell ref="G67:H67"/>
    <mergeCell ref="I67:J67"/>
    <mergeCell ref="K67:L67"/>
    <mergeCell ref="M67:N67"/>
    <mergeCell ref="O65:P65"/>
    <mergeCell ref="C66:D66"/>
    <mergeCell ref="E66:F66"/>
    <mergeCell ref="G66:H66"/>
    <mergeCell ref="I66:J66"/>
    <mergeCell ref="K66:L66"/>
    <mergeCell ref="M66:N66"/>
    <mergeCell ref="O66:P66"/>
    <mergeCell ref="C65:D65"/>
    <mergeCell ref="E65:F65"/>
    <mergeCell ref="G65:H65"/>
    <mergeCell ref="I65:J65"/>
    <mergeCell ref="K65:L65"/>
    <mergeCell ref="M65:N65"/>
    <mergeCell ref="O63:P63"/>
    <mergeCell ref="C64:D64"/>
    <mergeCell ref="E64:F64"/>
    <mergeCell ref="G64:H64"/>
    <mergeCell ref="I64:J64"/>
    <mergeCell ref="K64:L64"/>
    <mergeCell ref="M64:N64"/>
    <mergeCell ref="O64:P64"/>
    <mergeCell ref="M61:N61"/>
    <mergeCell ref="O61:P62"/>
    <mergeCell ref="C62:D62"/>
    <mergeCell ref="M62:N62"/>
    <mergeCell ref="C63:D63"/>
    <mergeCell ref="E63:F63"/>
    <mergeCell ref="G63:H63"/>
    <mergeCell ref="I63:J63"/>
    <mergeCell ref="K63:L63"/>
    <mergeCell ref="M63:N63"/>
    <mergeCell ref="A61:A62"/>
    <mergeCell ref="C61:D61"/>
    <mergeCell ref="E61:F62"/>
    <mergeCell ref="G61:H62"/>
    <mergeCell ref="I61:J62"/>
    <mergeCell ref="K61:L62"/>
    <mergeCell ref="B59:B62"/>
    <mergeCell ref="E59:F59"/>
    <mergeCell ref="G59:H59"/>
    <mergeCell ref="I59:J59"/>
    <mergeCell ref="M59:N59"/>
    <mergeCell ref="O59:P59"/>
    <mergeCell ref="C60:D60"/>
    <mergeCell ref="E60:F60"/>
    <mergeCell ref="G60:H60"/>
    <mergeCell ref="I60:J60"/>
    <mergeCell ref="K60:L60"/>
    <mergeCell ref="M60:N60"/>
    <mergeCell ref="O60:P60"/>
    <mergeCell ref="C59:D59"/>
    <mergeCell ref="K59:L59"/>
    <mergeCell ref="O57:P57"/>
    <mergeCell ref="C58:D58"/>
    <mergeCell ref="E58:F58"/>
    <mergeCell ref="G58:H58"/>
    <mergeCell ref="I58:J58"/>
    <mergeCell ref="K58:L58"/>
    <mergeCell ref="M58:N58"/>
    <mergeCell ref="O58:P58"/>
    <mergeCell ref="C57:D57"/>
    <mergeCell ref="E57:F57"/>
    <mergeCell ref="G57:H57"/>
    <mergeCell ref="I57:J57"/>
    <mergeCell ref="K57:L57"/>
    <mergeCell ref="M57:N57"/>
    <mergeCell ref="O55:P55"/>
    <mergeCell ref="O56:P56"/>
    <mergeCell ref="C56:D56"/>
    <mergeCell ref="E56:F56"/>
    <mergeCell ref="G56:H56"/>
    <mergeCell ref="I56:J56"/>
    <mergeCell ref="K56:L56"/>
    <mergeCell ref="M56:N56"/>
    <mergeCell ref="C55:D55"/>
    <mergeCell ref="E55:F55"/>
    <mergeCell ref="G55:H55"/>
    <mergeCell ref="I55:J55"/>
    <mergeCell ref="K55:L55"/>
    <mergeCell ref="M55:N55"/>
    <mergeCell ref="G2:H2"/>
    <mergeCell ref="I2:J2"/>
    <mergeCell ref="K2:L2"/>
    <mergeCell ref="M2:N2"/>
    <mergeCell ref="O2:P2"/>
    <mergeCell ref="C3:D3"/>
    <mergeCell ref="E3:F3"/>
    <mergeCell ref="G3:H3"/>
    <mergeCell ref="I3:J3"/>
    <mergeCell ref="K3:L3"/>
    <mergeCell ref="M3:N3"/>
    <mergeCell ref="O3:P3"/>
    <mergeCell ref="C2:D2"/>
    <mergeCell ref="E2:F2"/>
    <mergeCell ref="O5:P5"/>
    <mergeCell ref="C4:D4"/>
    <mergeCell ref="E4:F4"/>
    <mergeCell ref="G4:H4"/>
    <mergeCell ref="I4:J4"/>
    <mergeCell ref="K4:L4"/>
    <mergeCell ref="M4:N4"/>
    <mergeCell ref="I6:J6"/>
    <mergeCell ref="K6:L6"/>
    <mergeCell ref="M6:N6"/>
    <mergeCell ref="O4:P4"/>
    <mergeCell ref="C5:D5"/>
    <mergeCell ref="E5:F5"/>
    <mergeCell ref="G5:H5"/>
    <mergeCell ref="I5:J5"/>
    <mergeCell ref="K5:L5"/>
    <mergeCell ref="M5:N5"/>
    <mergeCell ref="O6:P6"/>
    <mergeCell ref="C7:D7"/>
    <mergeCell ref="E7:F7"/>
    <mergeCell ref="G7:H7"/>
    <mergeCell ref="I7:J7"/>
    <mergeCell ref="K7:L7"/>
    <mergeCell ref="M7:N7"/>
    <mergeCell ref="O7:P7"/>
    <mergeCell ref="C6:D6"/>
    <mergeCell ref="E6:F6"/>
    <mergeCell ref="A8:A9"/>
    <mergeCell ref="C8:D8"/>
    <mergeCell ref="C9:D9"/>
    <mergeCell ref="E8:F9"/>
    <mergeCell ref="G8:H9"/>
    <mergeCell ref="B6:B9"/>
    <mergeCell ref="G6:H6"/>
    <mergeCell ref="I8:J9"/>
    <mergeCell ref="K8:L9"/>
    <mergeCell ref="M8:N8"/>
    <mergeCell ref="M9:N9"/>
    <mergeCell ref="O8:P9"/>
    <mergeCell ref="Q8:Q9"/>
    <mergeCell ref="M11:N11"/>
    <mergeCell ref="O11:P11"/>
    <mergeCell ref="C10:D10"/>
    <mergeCell ref="E10:F10"/>
    <mergeCell ref="G10:H10"/>
    <mergeCell ref="I10:J10"/>
    <mergeCell ref="K10:L10"/>
    <mergeCell ref="M10:N10"/>
    <mergeCell ref="G12:H12"/>
    <mergeCell ref="I12:J12"/>
    <mergeCell ref="K12:L12"/>
    <mergeCell ref="M12:N12"/>
    <mergeCell ref="O10:P10"/>
    <mergeCell ref="C11:D11"/>
    <mergeCell ref="E11:F11"/>
    <mergeCell ref="G11:H11"/>
    <mergeCell ref="I11:J11"/>
    <mergeCell ref="K11:L11"/>
    <mergeCell ref="O12:P12"/>
    <mergeCell ref="C13:D13"/>
    <mergeCell ref="E13:F13"/>
    <mergeCell ref="G13:H13"/>
    <mergeCell ref="I13:J13"/>
    <mergeCell ref="K13:L13"/>
    <mergeCell ref="M13:N13"/>
    <mergeCell ref="O13:P13"/>
    <mergeCell ref="C12:D12"/>
    <mergeCell ref="E12:F12"/>
    <mergeCell ref="M15:N15"/>
    <mergeCell ref="O15:P15"/>
    <mergeCell ref="C14:D14"/>
    <mergeCell ref="E14:F14"/>
    <mergeCell ref="G14:H14"/>
    <mergeCell ref="I14:J14"/>
    <mergeCell ref="K14:L14"/>
    <mergeCell ref="M14:N14"/>
    <mergeCell ref="G16:H16"/>
    <mergeCell ref="I16:J16"/>
    <mergeCell ref="K16:L16"/>
    <mergeCell ref="M16:N16"/>
    <mergeCell ref="O14:P14"/>
    <mergeCell ref="C15:D15"/>
    <mergeCell ref="E15:F15"/>
    <mergeCell ref="G15:H15"/>
    <mergeCell ref="I15:J15"/>
    <mergeCell ref="K15:L15"/>
    <mergeCell ref="O16:P16"/>
    <mergeCell ref="C17:D17"/>
    <mergeCell ref="E17:F17"/>
    <mergeCell ref="G17:H17"/>
    <mergeCell ref="I17:J17"/>
    <mergeCell ref="K17:L17"/>
    <mergeCell ref="M17:N17"/>
    <mergeCell ref="O17:P17"/>
    <mergeCell ref="C16:D16"/>
    <mergeCell ref="E16:F16"/>
    <mergeCell ref="M19:N19"/>
    <mergeCell ref="O19:P19"/>
    <mergeCell ref="C18:D18"/>
    <mergeCell ref="E18:F18"/>
    <mergeCell ref="G18:H18"/>
    <mergeCell ref="I18:J18"/>
    <mergeCell ref="K18:L18"/>
    <mergeCell ref="M18:N18"/>
    <mergeCell ref="G20:H20"/>
    <mergeCell ref="I20:J20"/>
    <mergeCell ref="K20:L20"/>
    <mergeCell ref="M20:N20"/>
    <mergeCell ref="O18:P18"/>
    <mergeCell ref="C19:D19"/>
    <mergeCell ref="E19:F19"/>
    <mergeCell ref="G19:H19"/>
    <mergeCell ref="I19:J19"/>
    <mergeCell ref="K19:L19"/>
    <mergeCell ref="O20:P20"/>
    <mergeCell ref="C21:D21"/>
    <mergeCell ref="E21:F21"/>
    <mergeCell ref="G21:H21"/>
    <mergeCell ref="I21:J21"/>
    <mergeCell ref="K21:L21"/>
    <mergeCell ref="M21:N21"/>
    <mergeCell ref="O21:P21"/>
    <mergeCell ref="C20:D20"/>
    <mergeCell ref="E20:F20"/>
    <mergeCell ref="M23:N23"/>
    <mergeCell ref="O23:P23"/>
    <mergeCell ref="C22:D22"/>
    <mergeCell ref="E22:F22"/>
    <mergeCell ref="G22:H22"/>
    <mergeCell ref="I22:J22"/>
    <mergeCell ref="K22:L22"/>
    <mergeCell ref="M22:N22"/>
    <mergeCell ref="G24:H24"/>
    <mergeCell ref="I24:J24"/>
    <mergeCell ref="K24:L24"/>
    <mergeCell ref="M24:N24"/>
    <mergeCell ref="O22:P22"/>
    <mergeCell ref="C23:D23"/>
    <mergeCell ref="E23:F23"/>
    <mergeCell ref="G23:H23"/>
    <mergeCell ref="I23:J23"/>
    <mergeCell ref="K23:L23"/>
    <mergeCell ref="O24:P24"/>
    <mergeCell ref="C25:D25"/>
    <mergeCell ref="E25:F25"/>
    <mergeCell ref="G25:H25"/>
    <mergeCell ref="I25:J25"/>
    <mergeCell ref="K25:L25"/>
    <mergeCell ref="M25:N25"/>
    <mergeCell ref="O25:P25"/>
    <mergeCell ref="C24:D24"/>
    <mergeCell ref="E24:F24"/>
    <mergeCell ref="O26:P26"/>
    <mergeCell ref="M26:N26"/>
    <mergeCell ref="C26:D26"/>
    <mergeCell ref="E26:F26"/>
    <mergeCell ref="G26:H26"/>
    <mergeCell ref="I26:J26"/>
    <mergeCell ref="K26:L26"/>
    <mergeCell ref="O27:P27"/>
    <mergeCell ref="C28:F28"/>
    <mergeCell ref="G28:H28"/>
    <mergeCell ref="I28:J28"/>
    <mergeCell ref="K28:L28"/>
    <mergeCell ref="M28:N28"/>
    <mergeCell ref="O28:P28"/>
    <mergeCell ref="C27:D27"/>
    <mergeCell ref="E27:F27"/>
    <mergeCell ref="G27:H27"/>
    <mergeCell ref="O30:P30"/>
    <mergeCell ref="C29:F29"/>
    <mergeCell ref="G29:H29"/>
    <mergeCell ref="I29:J29"/>
    <mergeCell ref="K29:L29"/>
    <mergeCell ref="M29:N29"/>
    <mergeCell ref="O29:P29"/>
    <mergeCell ref="C30:F30"/>
    <mergeCell ref="G30:H30"/>
    <mergeCell ref="I30:J30"/>
    <mergeCell ref="K30:L30"/>
    <mergeCell ref="M30:N30"/>
    <mergeCell ref="M27:N27"/>
    <mergeCell ref="I27:J27"/>
    <mergeCell ref="K27:L27"/>
    <mergeCell ref="A27:B27"/>
  </mergeCells>
  <printOptions/>
  <pageMargins left="0" right="0" top="0.75" bottom="0.75" header="0.3" footer="0.3"/>
  <pageSetup fitToHeight="1" fitToWidth="1" horizontalDpi="600" verticalDpi="600" orientation="landscape" paperSize="9" scale="1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28"/>
  <sheetViews>
    <sheetView zoomScalePageLayoutView="0" workbookViewId="0" topLeftCell="A1">
      <selection activeCell="N11" sqref="N11"/>
    </sheetView>
  </sheetViews>
  <sheetFormatPr defaultColWidth="9.140625" defaultRowHeight="15"/>
  <cols>
    <col min="2" max="2" width="44.57421875" style="0" bestFit="1" customWidth="1"/>
    <col min="3" max="3" width="14.140625" style="0" bestFit="1" customWidth="1"/>
  </cols>
  <sheetData>
    <row r="2" spans="1:19" ht="15.75">
      <c r="A2" s="21" t="s">
        <v>46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6"/>
      <c r="P2" s="106"/>
      <c r="Q2" s="106"/>
      <c r="R2" s="106"/>
      <c r="S2" s="106"/>
    </row>
    <row r="3" spans="1:19" ht="15.75">
      <c r="A3" s="107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6"/>
      <c r="P3" s="106"/>
      <c r="Q3" s="106"/>
      <c r="R3" s="106"/>
      <c r="S3" s="106"/>
    </row>
    <row r="4" spans="1:14" ht="15">
      <c r="A4" s="109" t="s">
        <v>1</v>
      </c>
      <c r="B4" s="110" t="s">
        <v>20</v>
      </c>
      <c r="C4" s="111" t="s">
        <v>2</v>
      </c>
      <c r="D4" s="112" t="s">
        <v>20</v>
      </c>
      <c r="E4" s="113"/>
      <c r="F4" s="113"/>
      <c r="G4" s="113"/>
      <c r="H4" s="113"/>
      <c r="I4" s="113"/>
      <c r="J4" s="113"/>
      <c r="K4" s="114"/>
      <c r="L4" s="114"/>
      <c r="M4" s="114"/>
      <c r="N4" s="114"/>
    </row>
    <row r="5" spans="1:14" ht="15">
      <c r="A5" s="115"/>
      <c r="B5" s="116"/>
      <c r="C5" s="116"/>
      <c r="D5" s="116"/>
      <c r="E5" s="113"/>
      <c r="F5" s="113"/>
      <c r="G5" s="113"/>
      <c r="H5" s="113"/>
      <c r="I5" s="113"/>
      <c r="J5" s="113"/>
      <c r="K5" s="114"/>
      <c r="L5" s="114"/>
      <c r="M5" s="114"/>
      <c r="N5" s="114"/>
    </row>
    <row r="6" spans="1:14" ht="15">
      <c r="A6" s="109" t="s">
        <v>22</v>
      </c>
      <c r="B6" s="110" t="s">
        <v>171</v>
      </c>
      <c r="C6" s="111" t="s">
        <v>23</v>
      </c>
      <c r="D6" s="112">
        <v>1110</v>
      </c>
      <c r="E6" s="117"/>
      <c r="F6" s="118"/>
      <c r="G6" s="118"/>
      <c r="H6" s="118"/>
      <c r="I6" s="118"/>
      <c r="J6" s="118"/>
      <c r="K6" s="114"/>
      <c r="L6" s="114"/>
      <c r="M6" s="114"/>
      <c r="N6" s="114"/>
    </row>
    <row r="7" spans="1:2" ht="15.75" thickBot="1">
      <c r="A7" s="322"/>
      <c r="B7" s="323"/>
    </row>
    <row r="8" spans="1:19" ht="15.75" thickBot="1">
      <c r="A8" s="193"/>
      <c r="B8" s="194" t="s">
        <v>0</v>
      </c>
      <c r="C8" s="194"/>
      <c r="D8" s="194"/>
      <c r="E8" s="194"/>
      <c r="F8" s="194" t="s">
        <v>87</v>
      </c>
      <c r="G8" s="194"/>
      <c r="H8" s="194"/>
      <c r="I8" s="194" t="s">
        <v>88</v>
      </c>
      <c r="J8" s="194"/>
      <c r="K8" s="194"/>
      <c r="L8" s="194" t="s">
        <v>89</v>
      </c>
      <c r="M8" s="194"/>
      <c r="N8" s="194"/>
      <c r="O8" s="194" t="s">
        <v>90</v>
      </c>
      <c r="P8" s="324" t="s">
        <v>91</v>
      </c>
      <c r="Q8" s="325"/>
      <c r="R8" s="326"/>
      <c r="S8" s="309" t="s">
        <v>51</v>
      </c>
    </row>
    <row r="9" spans="1:19" ht="15">
      <c r="A9" s="312" t="s">
        <v>92</v>
      </c>
      <c r="B9" s="314" t="s">
        <v>93</v>
      </c>
      <c r="C9" s="316" t="s">
        <v>94</v>
      </c>
      <c r="D9" s="296" t="s">
        <v>95</v>
      </c>
      <c r="E9" s="307" t="s">
        <v>96</v>
      </c>
      <c r="F9" s="294" t="s">
        <v>97</v>
      </c>
      <c r="G9" s="296" t="s">
        <v>98</v>
      </c>
      <c r="H9" s="307" t="s">
        <v>99</v>
      </c>
      <c r="I9" s="294" t="s">
        <v>100</v>
      </c>
      <c r="J9" s="296" t="s">
        <v>101</v>
      </c>
      <c r="K9" s="307" t="s">
        <v>102</v>
      </c>
      <c r="L9" s="294" t="s">
        <v>103</v>
      </c>
      <c r="M9" s="296" t="s">
        <v>104</v>
      </c>
      <c r="N9" s="307" t="s">
        <v>105</v>
      </c>
      <c r="O9" s="294" t="s">
        <v>106</v>
      </c>
      <c r="P9" s="320" t="s">
        <v>107</v>
      </c>
      <c r="Q9" s="318" t="s">
        <v>108</v>
      </c>
      <c r="R9" s="327" t="s">
        <v>109</v>
      </c>
      <c r="S9" s="310"/>
    </row>
    <row r="10" spans="1:19" ht="54" customHeight="1">
      <c r="A10" s="313"/>
      <c r="B10" s="315"/>
      <c r="C10" s="317"/>
      <c r="D10" s="297"/>
      <c r="E10" s="308"/>
      <c r="F10" s="295"/>
      <c r="G10" s="297"/>
      <c r="H10" s="308"/>
      <c r="I10" s="295"/>
      <c r="J10" s="297"/>
      <c r="K10" s="308"/>
      <c r="L10" s="295"/>
      <c r="M10" s="297"/>
      <c r="N10" s="308"/>
      <c r="O10" s="295"/>
      <c r="P10" s="321"/>
      <c r="Q10" s="319"/>
      <c r="R10" s="328"/>
      <c r="S10" s="311"/>
    </row>
    <row r="11" spans="1:19" ht="15">
      <c r="A11" s="119" t="s">
        <v>110</v>
      </c>
      <c r="B11" s="120"/>
      <c r="C11" s="121"/>
      <c r="D11" s="122"/>
      <c r="E11" s="123"/>
      <c r="F11" s="124" t="e">
        <f>E11/D11</f>
        <v>#DIV/0!</v>
      </c>
      <c r="G11" s="122"/>
      <c r="H11" s="123"/>
      <c r="I11" s="124" t="e">
        <f>H11/G11</f>
        <v>#DIV/0!</v>
      </c>
      <c r="J11" s="122"/>
      <c r="K11" s="123"/>
      <c r="L11" s="124" t="e">
        <f>K11/J11</f>
        <v>#DIV/0!</v>
      </c>
      <c r="M11" s="122"/>
      <c r="N11" s="123"/>
      <c r="O11" s="124" t="e">
        <f>N11/M11</f>
        <v>#DIV/0!</v>
      </c>
      <c r="P11" s="125" t="e">
        <f>O11-F11</f>
        <v>#DIV/0!</v>
      </c>
      <c r="Q11" s="126" t="e">
        <f>O11-I11</f>
        <v>#DIV/0!</v>
      </c>
      <c r="R11" s="124" t="e">
        <f>O11-L11</f>
        <v>#DIV/0!</v>
      </c>
      <c r="S11" s="127" t="s">
        <v>48</v>
      </c>
    </row>
    <row r="12" spans="1:19" ht="15">
      <c r="A12" s="119" t="s">
        <v>112</v>
      </c>
      <c r="B12" s="120" t="s">
        <v>111</v>
      </c>
      <c r="C12" s="121"/>
      <c r="D12" s="122"/>
      <c r="E12" s="123"/>
      <c r="F12" s="124" t="e">
        <f>E12/D12</f>
        <v>#DIV/0!</v>
      </c>
      <c r="G12" s="122"/>
      <c r="H12" s="123"/>
      <c r="I12" s="124" t="e">
        <f>H12/G12</f>
        <v>#DIV/0!</v>
      </c>
      <c r="J12" s="122"/>
      <c r="K12" s="123"/>
      <c r="L12" s="124" t="e">
        <f>K12/J12</f>
        <v>#DIV/0!</v>
      </c>
      <c r="M12" s="122"/>
      <c r="N12" s="123"/>
      <c r="O12" s="124" t="e">
        <f>N12/M12</f>
        <v>#DIV/0!</v>
      </c>
      <c r="P12" s="125" t="e">
        <f>O12-F12</f>
        <v>#DIV/0!</v>
      </c>
      <c r="Q12" s="126" t="e">
        <f>O12-I12</f>
        <v>#DIV/0!</v>
      </c>
      <c r="R12" s="124" t="e">
        <f>O12-L12</f>
        <v>#DIV/0!</v>
      </c>
      <c r="S12" s="127" t="s">
        <v>48</v>
      </c>
    </row>
    <row r="13" spans="1:19" ht="15">
      <c r="A13" s="119" t="s">
        <v>113</v>
      </c>
      <c r="B13" s="120" t="s">
        <v>114</v>
      </c>
      <c r="C13" s="121"/>
      <c r="D13" s="122"/>
      <c r="E13" s="123"/>
      <c r="F13" s="124" t="e">
        <f>E13/D13</f>
        <v>#DIV/0!</v>
      </c>
      <c r="G13" s="122"/>
      <c r="H13" s="123"/>
      <c r="I13" s="124" t="e">
        <f>H13/G13</f>
        <v>#DIV/0!</v>
      </c>
      <c r="J13" s="122"/>
      <c r="K13" s="123"/>
      <c r="L13" s="124" t="e">
        <f>K13/J13</f>
        <v>#DIV/0!</v>
      </c>
      <c r="M13" s="122"/>
      <c r="N13" s="123"/>
      <c r="O13" s="124" t="e">
        <f>N13/M13</f>
        <v>#DIV/0!</v>
      </c>
      <c r="P13" s="125" t="e">
        <f>O13-F13</f>
        <v>#DIV/0!</v>
      </c>
      <c r="Q13" s="126" t="e">
        <f>O13-I13</f>
        <v>#DIV/0!</v>
      </c>
      <c r="R13" s="124" t="e">
        <f>O13-L13</f>
        <v>#DIV/0!</v>
      </c>
      <c r="S13" s="127" t="s">
        <v>48</v>
      </c>
    </row>
    <row r="14" spans="1:19" ht="15.75" thickBot="1">
      <c r="A14" s="128" t="s">
        <v>115</v>
      </c>
      <c r="B14" s="129" t="s">
        <v>116</v>
      </c>
      <c r="C14" s="130"/>
      <c r="D14" s="131"/>
      <c r="E14" s="132"/>
      <c r="F14" s="133" t="e">
        <f>E14/D14</f>
        <v>#DIV/0!</v>
      </c>
      <c r="G14" s="131"/>
      <c r="H14" s="132"/>
      <c r="I14" s="133" t="e">
        <f>H14/G14</f>
        <v>#DIV/0!</v>
      </c>
      <c r="J14" s="131"/>
      <c r="K14" s="132"/>
      <c r="L14" s="133" t="e">
        <f>K14/J14</f>
        <v>#DIV/0!</v>
      </c>
      <c r="M14" s="131"/>
      <c r="N14" s="132"/>
      <c r="O14" s="133" t="e">
        <f>N14/M14</f>
        <v>#DIV/0!</v>
      </c>
      <c r="P14" s="134" t="e">
        <f>O14-F14</f>
        <v>#DIV/0!</v>
      </c>
      <c r="Q14" s="135" t="e">
        <f>O14-I14</f>
        <v>#DIV/0!</v>
      </c>
      <c r="R14" s="133" t="e">
        <f>O14-L14</f>
        <v>#DIV/0!</v>
      </c>
      <c r="S14" s="136" t="s">
        <v>48</v>
      </c>
    </row>
    <row r="15" spans="1:19" ht="15.75" thickTop="1">
      <c r="A15" s="137"/>
      <c r="B15" s="138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</row>
    <row r="16" spans="1:19" ht="15">
      <c r="A16" s="139"/>
      <c r="B16" s="139"/>
      <c r="C16" s="139"/>
      <c r="D16" s="139"/>
      <c r="E16" s="140"/>
      <c r="F16" s="139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</row>
    <row r="17" spans="1:9" ht="15">
      <c r="A17" s="298" t="s">
        <v>43</v>
      </c>
      <c r="B17" s="299"/>
      <c r="C17" s="104" t="s">
        <v>17</v>
      </c>
      <c r="D17" s="288"/>
      <c r="E17" s="289"/>
      <c r="F17" s="304" t="s">
        <v>16</v>
      </c>
      <c r="G17" s="104" t="s">
        <v>17</v>
      </c>
      <c r="H17" s="288"/>
      <c r="I17" s="289"/>
    </row>
    <row r="18" spans="1:9" ht="15">
      <c r="A18" s="300"/>
      <c r="B18" s="301"/>
      <c r="C18" s="104" t="s">
        <v>18</v>
      </c>
      <c r="D18" s="288"/>
      <c r="E18" s="289"/>
      <c r="F18" s="305"/>
      <c r="G18" s="104" t="s">
        <v>18</v>
      </c>
      <c r="H18" s="288"/>
      <c r="I18" s="289"/>
    </row>
    <row r="19" spans="1:9" ht="15">
      <c r="A19" s="302"/>
      <c r="B19" s="303"/>
      <c r="C19" s="104" t="s">
        <v>45</v>
      </c>
      <c r="D19" s="288"/>
      <c r="E19" s="289"/>
      <c r="F19" s="306"/>
      <c r="G19" s="104" t="s">
        <v>45</v>
      </c>
      <c r="H19" s="288"/>
      <c r="I19" s="289"/>
    </row>
    <row r="23" spans="1:18" ht="16.5" thickBot="1">
      <c r="A23" s="141" t="s">
        <v>117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287" t="s">
        <v>91</v>
      </c>
      <c r="Q23" s="287"/>
      <c r="R23" s="287"/>
    </row>
    <row r="24" spans="1:18" ht="15.75" thickBot="1">
      <c r="A24" s="143"/>
      <c r="B24" s="144"/>
      <c r="C24" s="145"/>
      <c r="D24" s="145"/>
      <c r="E24" s="145"/>
      <c r="F24" s="145" t="s">
        <v>87</v>
      </c>
      <c r="G24" s="145"/>
      <c r="H24" s="145"/>
      <c r="I24" s="145" t="s">
        <v>88</v>
      </c>
      <c r="J24" s="145"/>
      <c r="K24" s="145"/>
      <c r="L24" s="145" t="s">
        <v>89</v>
      </c>
      <c r="M24" s="145"/>
      <c r="N24" s="145"/>
      <c r="O24" s="145" t="s">
        <v>90</v>
      </c>
      <c r="P24" s="145" t="s">
        <v>118</v>
      </c>
      <c r="Q24" s="145" t="s">
        <v>119</v>
      </c>
      <c r="R24" s="145" t="s">
        <v>120</v>
      </c>
    </row>
    <row r="25" spans="1:19" ht="15">
      <c r="A25" s="290" t="s">
        <v>121</v>
      </c>
      <c r="B25" s="292" t="s">
        <v>122</v>
      </c>
      <c r="C25" s="283" t="s">
        <v>94</v>
      </c>
      <c r="D25" s="283" t="s">
        <v>123</v>
      </c>
      <c r="E25" s="283" t="s">
        <v>124</v>
      </c>
      <c r="F25" s="285" t="s">
        <v>125</v>
      </c>
      <c r="G25" s="283" t="s">
        <v>126</v>
      </c>
      <c r="H25" s="283" t="s">
        <v>127</v>
      </c>
      <c r="I25" s="281" t="s">
        <v>128</v>
      </c>
      <c r="J25" s="283" t="s">
        <v>129</v>
      </c>
      <c r="K25" s="283" t="s">
        <v>130</v>
      </c>
      <c r="L25" s="281" t="s">
        <v>131</v>
      </c>
      <c r="M25" s="283" t="s">
        <v>132</v>
      </c>
      <c r="N25" s="283" t="s">
        <v>133</v>
      </c>
      <c r="O25" s="285" t="s">
        <v>134</v>
      </c>
      <c r="P25" s="285" t="s">
        <v>135</v>
      </c>
      <c r="Q25" s="285" t="s">
        <v>135</v>
      </c>
      <c r="R25" s="285" t="s">
        <v>135</v>
      </c>
      <c r="S25" s="146"/>
    </row>
    <row r="26" spans="1:19" ht="15">
      <c r="A26" s="291"/>
      <c r="B26" s="293"/>
      <c r="C26" s="284"/>
      <c r="D26" s="284"/>
      <c r="E26" s="284"/>
      <c r="F26" s="286"/>
      <c r="G26" s="284"/>
      <c r="H26" s="284"/>
      <c r="I26" s="282"/>
      <c r="J26" s="284"/>
      <c r="K26" s="284"/>
      <c r="L26" s="282"/>
      <c r="M26" s="284"/>
      <c r="N26" s="284"/>
      <c r="O26" s="286"/>
      <c r="P26" s="286"/>
      <c r="Q26" s="286"/>
      <c r="R26" s="286"/>
      <c r="S26" s="146"/>
    </row>
    <row r="27" spans="1:19" ht="25.5">
      <c r="A27" s="147" t="s">
        <v>113</v>
      </c>
      <c r="B27" s="148" t="s">
        <v>136</v>
      </c>
      <c r="C27" s="149" t="s">
        <v>137</v>
      </c>
      <c r="D27" s="150">
        <v>10100</v>
      </c>
      <c r="E27" s="150">
        <v>213137.396047971</v>
      </c>
      <c r="F27" s="151">
        <f>E27/D27</f>
        <v>21.10271247999713</v>
      </c>
      <c r="G27" s="150">
        <v>11000</v>
      </c>
      <c r="H27" s="150">
        <v>240000</v>
      </c>
      <c r="I27" s="152">
        <f>H27/G27</f>
        <v>21.818181818181817</v>
      </c>
      <c r="J27" s="150">
        <v>9000</v>
      </c>
      <c r="K27" s="150">
        <v>240000</v>
      </c>
      <c r="L27" s="152">
        <f>K27/J27</f>
        <v>26.666666666666668</v>
      </c>
      <c r="M27" s="150">
        <v>17524</v>
      </c>
      <c r="N27" s="150">
        <v>194739</v>
      </c>
      <c r="O27" s="151">
        <f>N27/M27</f>
        <v>11.11270257931979</v>
      </c>
      <c r="P27" s="153">
        <f>O27/F27-1</f>
        <v>-0.47339932770001414</v>
      </c>
      <c r="Q27" s="153">
        <f>O27/I27-1</f>
        <v>-0.4906677984478429</v>
      </c>
      <c r="R27" s="153">
        <f>O27/L27-1</f>
        <v>-0.5832736532755078</v>
      </c>
      <c r="S27" s="154"/>
    </row>
    <row r="28" spans="1:19" ht="15.75" thickBot="1">
      <c r="A28" s="155" t="s">
        <v>115</v>
      </c>
      <c r="B28" s="156" t="s">
        <v>138</v>
      </c>
      <c r="C28" s="157" t="s">
        <v>137</v>
      </c>
      <c r="D28" s="158">
        <v>10000</v>
      </c>
      <c r="E28" s="158">
        <v>800000</v>
      </c>
      <c r="F28" s="159">
        <f>E28/D28</f>
        <v>80</v>
      </c>
      <c r="G28" s="158">
        <v>10500</v>
      </c>
      <c r="H28" s="158">
        <v>880000</v>
      </c>
      <c r="I28" s="160">
        <f>H28/G28</f>
        <v>83.80952380952381</v>
      </c>
      <c r="J28" s="158">
        <v>7200</v>
      </c>
      <c r="K28" s="158">
        <v>820000</v>
      </c>
      <c r="L28" s="160">
        <f>K28/J28</f>
        <v>113.88888888888889</v>
      </c>
      <c r="M28" s="158">
        <v>5380</v>
      </c>
      <c r="N28" s="158">
        <v>614399</v>
      </c>
      <c r="O28" s="159">
        <f>N28/M28</f>
        <v>114.20055762081785</v>
      </c>
      <c r="P28" s="161">
        <f>O28/F28-1</f>
        <v>0.427506970260223</v>
      </c>
      <c r="Q28" s="161">
        <f>O28/I28-1</f>
        <v>0.3626202897938493</v>
      </c>
      <c r="R28" s="162">
        <f>O28/L28-1</f>
        <v>0.002736603499864154</v>
      </c>
      <c r="S28" s="154"/>
    </row>
  </sheetData>
  <sheetProtection/>
  <mergeCells count="48">
    <mergeCell ref="O9:O10"/>
    <mergeCell ref="P9:P10"/>
    <mergeCell ref="F9:F10"/>
    <mergeCell ref="H18:I18"/>
    <mergeCell ref="A7:B7"/>
    <mergeCell ref="P8:R8"/>
    <mergeCell ref="R9:R10"/>
    <mergeCell ref="H9:H10"/>
    <mergeCell ref="I9:I10"/>
    <mergeCell ref="J9:J10"/>
    <mergeCell ref="K9:K10"/>
    <mergeCell ref="N9:N10"/>
    <mergeCell ref="S8:S10"/>
    <mergeCell ref="A9:A10"/>
    <mergeCell ref="B9:B10"/>
    <mergeCell ref="C9:C10"/>
    <mergeCell ref="D9:D10"/>
    <mergeCell ref="E9:E10"/>
    <mergeCell ref="Q9:Q10"/>
    <mergeCell ref="G9:G10"/>
    <mergeCell ref="L9:L10"/>
    <mergeCell ref="M9:M10"/>
    <mergeCell ref="J25:J26"/>
    <mergeCell ref="A17:B19"/>
    <mergeCell ref="D17:E17"/>
    <mergeCell ref="F17:F19"/>
    <mergeCell ref="H17:I17"/>
    <mergeCell ref="D18:E18"/>
    <mergeCell ref="G25:G26"/>
    <mergeCell ref="H25:H26"/>
    <mergeCell ref="D19:E19"/>
    <mergeCell ref="H19:I19"/>
    <mergeCell ref="A25:A26"/>
    <mergeCell ref="B25:B26"/>
    <mergeCell ref="C25:C26"/>
    <mergeCell ref="D25:D26"/>
    <mergeCell ref="E25:E26"/>
    <mergeCell ref="F25:F26"/>
    <mergeCell ref="L25:L26"/>
    <mergeCell ref="M25:M26"/>
    <mergeCell ref="N25:N26"/>
    <mergeCell ref="O25:O26"/>
    <mergeCell ref="I25:I26"/>
    <mergeCell ref="P23:R23"/>
    <mergeCell ref="P25:P26"/>
    <mergeCell ref="K25:K26"/>
    <mergeCell ref="Q25:Q26"/>
    <mergeCell ref="R25:R26"/>
  </mergeCells>
  <printOptions/>
  <pageMargins left="0.7" right="0.7" top="0.75" bottom="0.75" header="0.3" footer="0.3"/>
  <pageSetup fitToHeight="1" fitToWidth="1"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"/>
  <sheetViews>
    <sheetView zoomScalePageLayoutView="0" workbookViewId="0" topLeftCell="A1">
      <selection activeCell="A1" sqref="A1:P19"/>
    </sheetView>
  </sheetViews>
  <sheetFormatPr defaultColWidth="9.140625" defaultRowHeight="15"/>
  <cols>
    <col min="1" max="1" width="12.421875" style="0" customWidth="1"/>
    <col min="3" max="3" width="19.00390625" style="0" customWidth="1"/>
    <col min="4" max="4" width="20.00390625" style="0" customWidth="1"/>
    <col min="5" max="5" width="16.57421875" style="0" customWidth="1"/>
    <col min="6" max="6" width="12.140625" style="0" customWidth="1"/>
    <col min="7" max="7" width="16.7109375" style="0" customWidth="1"/>
    <col min="8" max="8" width="18.57421875" style="0" customWidth="1"/>
    <col min="9" max="9" width="16.00390625" style="0" customWidth="1"/>
    <col min="10" max="10" width="15.140625" style="0" customWidth="1"/>
  </cols>
  <sheetData>
    <row r="1" spans="1:7" ht="15.75">
      <c r="A1" s="191" t="s">
        <v>151</v>
      </c>
      <c r="B1" s="191"/>
      <c r="C1" s="191"/>
      <c r="D1" s="191"/>
      <c r="E1" s="191"/>
      <c r="F1" s="191"/>
      <c r="G1" s="191"/>
    </row>
    <row r="3" spans="1:18" ht="15">
      <c r="A3" s="340" t="s">
        <v>47</v>
      </c>
      <c r="B3" s="340"/>
      <c r="C3" s="340"/>
      <c r="D3" s="341"/>
      <c r="E3" s="341"/>
      <c r="F3" s="337"/>
      <c r="G3" s="337"/>
      <c r="H3" s="336"/>
      <c r="I3" s="336"/>
      <c r="J3" s="336"/>
      <c r="K3" s="336"/>
      <c r="L3" s="336"/>
      <c r="M3" s="336"/>
      <c r="N3" s="336"/>
      <c r="O3" s="336"/>
      <c r="P3" s="3"/>
      <c r="Q3" s="337"/>
      <c r="R3" s="337"/>
    </row>
    <row r="4" spans="1:18" ht="15.75" thickBot="1">
      <c r="A4" s="2"/>
      <c r="B4" s="2"/>
      <c r="C4" s="338"/>
      <c r="D4" s="338"/>
      <c r="E4" s="338"/>
      <c r="F4" s="338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5"/>
      <c r="R4" s="335"/>
    </row>
    <row r="5" ht="16.5" thickBot="1" thickTop="1"/>
    <row r="6" spans="1:10" ht="31.5">
      <c r="A6" s="22" t="s">
        <v>23</v>
      </c>
      <c r="B6" s="23" t="s">
        <v>48</v>
      </c>
      <c r="C6" s="24" t="s">
        <v>49</v>
      </c>
      <c r="D6" s="329" t="s">
        <v>50</v>
      </c>
      <c r="E6" s="330"/>
      <c r="F6" s="330"/>
      <c r="G6" s="330"/>
      <c r="H6" s="330"/>
      <c r="I6" s="331"/>
      <c r="J6" s="25" t="s">
        <v>51</v>
      </c>
    </row>
    <row r="7" spans="1:10" ht="15.75">
      <c r="A7" s="26" t="s">
        <v>52</v>
      </c>
      <c r="B7" s="27" t="s">
        <v>53</v>
      </c>
      <c r="C7" s="28"/>
      <c r="D7" s="29"/>
      <c r="E7" s="30"/>
      <c r="F7" s="30"/>
      <c r="G7" s="30"/>
      <c r="H7" s="30"/>
      <c r="I7" s="31"/>
      <c r="J7" s="32" t="s">
        <v>20</v>
      </c>
    </row>
    <row r="8" spans="1:10" ht="15.75">
      <c r="A8" s="33"/>
      <c r="B8" s="34"/>
      <c r="C8" s="35"/>
      <c r="D8" s="332" t="s">
        <v>54</v>
      </c>
      <c r="E8" s="332"/>
      <c r="F8" s="332"/>
      <c r="G8" s="332"/>
      <c r="H8" s="332"/>
      <c r="I8" s="332"/>
      <c r="J8" s="32" t="s">
        <v>20</v>
      </c>
    </row>
    <row r="9" spans="1:10" ht="51">
      <c r="A9" s="333" t="s">
        <v>66</v>
      </c>
      <c r="B9" s="334"/>
      <c r="C9" s="36" t="s">
        <v>67</v>
      </c>
      <c r="D9" s="37" t="s">
        <v>68</v>
      </c>
      <c r="E9" s="38" t="s">
        <v>55</v>
      </c>
      <c r="F9" s="36" t="s">
        <v>56</v>
      </c>
      <c r="G9" s="36" t="s">
        <v>57</v>
      </c>
      <c r="H9" s="39" t="s">
        <v>58</v>
      </c>
      <c r="I9" s="40" t="s">
        <v>59</v>
      </c>
      <c r="J9" s="41"/>
    </row>
    <row r="10" spans="1:10" ht="15">
      <c r="A10" s="42" t="s">
        <v>60</v>
      </c>
      <c r="B10" s="43" t="s">
        <v>14</v>
      </c>
      <c r="C10" s="44"/>
      <c r="D10" s="45"/>
      <c r="E10" s="46"/>
      <c r="F10" s="47"/>
      <c r="G10" s="48"/>
      <c r="H10" s="49"/>
      <c r="I10" s="50"/>
      <c r="J10" s="51" t="s">
        <v>20</v>
      </c>
    </row>
    <row r="11" spans="1:10" ht="15">
      <c r="A11" s="42"/>
      <c r="B11" s="52"/>
      <c r="C11" s="27" t="s">
        <v>20</v>
      </c>
      <c r="D11" s="53" t="s">
        <v>61</v>
      </c>
      <c r="E11" s="54"/>
      <c r="F11" s="55"/>
      <c r="G11" s="56"/>
      <c r="H11" s="57"/>
      <c r="I11" s="58" t="e">
        <f>H11/G11</f>
        <v>#DIV/0!</v>
      </c>
      <c r="J11" s="51" t="s">
        <v>20</v>
      </c>
    </row>
    <row r="12" spans="1:10" ht="15">
      <c r="A12" s="42"/>
      <c r="B12" s="35"/>
      <c r="C12" s="27" t="s">
        <v>20</v>
      </c>
      <c r="D12" s="53" t="s">
        <v>61</v>
      </c>
      <c r="E12" s="59"/>
      <c r="F12" s="55"/>
      <c r="G12" s="56"/>
      <c r="H12" s="57"/>
      <c r="I12" s="58" t="e">
        <f aca="true" t="shared" si="0" ref="I12:I17">H12/G12</f>
        <v>#DIV/0!</v>
      </c>
      <c r="J12" s="51" t="s">
        <v>20</v>
      </c>
    </row>
    <row r="13" spans="1:10" ht="15">
      <c r="A13" s="42"/>
      <c r="B13" s="35"/>
      <c r="C13" s="27" t="s">
        <v>20</v>
      </c>
      <c r="D13" s="53" t="s">
        <v>61</v>
      </c>
      <c r="E13" s="60"/>
      <c r="F13" s="55"/>
      <c r="G13" s="56"/>
      <c r="H13" s="57"/>
      <c r="I13" s="58" t="e">
        <f t="shared" si="0"/>
        <v>#DIV/0!</v>
      </c>
      <c r="J13" s="51" t="s">
        <v>20</v>
      </c>
    </row>
    <row r="14" spans="1:10" ht="15">
      <c r="A14" s="42" t="s">
        <v>62</v>
      </c>
      <c r="B14" s="27" t="s">
        <v>63</v>
      </c>
      <c r="C14" s="34" t="s">
        <v>20</v>
      </c>
      <c r="D14" s="45" t="s">
        <v>61</v>
      </c>
      <c r="E14" s="46"/>
      <c r="F14" s="61"/>
      <c r="G14" s="62"/>
      <c r="H14" s="63"/>
      <c r="I14" s="63"/>
      <c r="J14" s="51" t="s">
        <v>20</v>
      </c>
    </row>
    <row r="15" spans="1:10" ht="15">
      <c r="A15" s="64"/>
      <c r="B15" s="35"/>
      <c r="C15" s="27" t="s">
        <v>20</v>
      </c>
      <c r="D15" s="53" t="s">
        <v>61</v>
      </c>
      <c r="E15" s="59"/>
      <c r="F15" s="65"/>
      <c r="G15" s="66"/>
      <c r="H15" s="67"/>
      <c r="I15" s="58" t="e">
        <f t="shared" si="0"/>
        <v>#DIV/0!</v>
      </c>
      <c r="J15" s="51" t="s">
        <v>20</v>
      </c>
    </row>
    <row r="16" spans="1:10" ht="15">
      <c r="A16" s="42"/>
      <c r="B16" s="35"/>
      <c r="C16" s="27" t="s">
        <v>20</v>
      </c>
      <c r="D16" s="53" t="s">
        <v>61</v>
      </c>
      <c r="E16" s="59"/>
      <c r="F16" s="65"/>
      <c r="G16" s="66"/>
      <c r="H16" s="67"/>
      <c r="I16" s="58" t="e">
        <f t="shared" si="0"/>
        <v>#DIV/0!</v>
      </c>
      <c r="J16" s="51" t="s">
        <v>20</v>
      </c>
    </row>
    <row r="17" spans="1:10" ht="15">
      <c r="A17" s="42"/>
      <c r="B17" s="35"/>
      <c r="C17" s="27" t="s">
        <v>20</v>
      </c>
      <c r="D17" s="53" t="s">
        <v>61</v>
      </c>
      <c r="E17" s="59"/>
      <c r="F17" s="65"/>
      <c r="G17" s="66"/>
      <c r="H17" s="67"/>
      <c r="I17" s="58" t="e">
        <f t="shared" si="0"/>
        <v>#DIV/0!</v>
      </c>
      <c r="J17" s="51" t="s">
        <v>20</v>
      </c>
    </row>
    <row r="18" spans="1:10" ht="15.75" thickBot="1">
      <c r="A18" s="68" t="s">
        <v>64</v>
      </c>
      <c r="B18" s="69" t="s">
        <v>65</v>
      </c>
      <c r="C18" s="70" t="s">
        <v>20</v>
      </c>
      <c r="D18" s="71" t="s">
        <v>61</v>
      </c>
      <c r="E18" s="72"/>
      <c r="F18" s="73"/>
      <c r="G18" s="74"/>
      <c r="H18" s="75"/>
      <c r="I18" s="76"/>
      <c r="J18" s="77" t="s">
        <v>20</v>
      </c>
    </row>
  </sheetData>
  <sheetProtection/>
  <mergeCells count="19">
    <mergeCell ref="I4:J4"/>
    <mergeCell ref="K4:L4"/>
    <mergeCell ref="M4:N4"/>
    <mergeCell ref="O4:P4"/>
    <mergeCell ref="A3:C3"/>
    <mergeCell ref="D3:E3"/>
    <mergeCell ref="F3:G3"/>
    <mergeCell ref="H3:I3"/>
    <mergeCell ref="J3:K3"/>
    <mergeCell ref="D6:I6"/>
    <mergeCell ref="D8:I8"/>
    <mergeCell ref="A9:B9"/>
    <mergeCell ref="Q4:R4"/>
    <mergeCell ref="L3:M3"/>
    <mergeCell ref="N3:O3"/>
    <mergeCell ref="Q3:R3"/>
    <mergeCell ref="C4:D4"/>
    <mergeCell ref="E4:F4"/>
    <mergeCell ref="G4:H4"/>
  </mergeCells>
  <printOptions/>
  <pageMargins left="0.7" right="0.7" top="0.75" bottom="0.75" header="0.3" footer="0.3"/>
  <pageSetup fitToHeight="1" fitToWidth="1" horizontalDpi="600" verticalDpi="600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26">
      <selection activeCell="A1" sqref="A1:L41"/>
    </sheetView>
  </sheetViews>
  <sheetFormatPr defaultColWidth="9.140625" defaultRowHeight="15"/>
  <cols>
    <col min="1" max="1" width="9.00390625" style="0" customWidth="1"/>
    <col min="2" max="2" width="19.7109375" style="0" customWidth="1"/>
    <col min="3" max="3" width="11.140625" style="0" customWidth="1"/>
    <col min="11" max="11" width="12.421875" style="0" customWidth="1"/>
    <col min="12" max="12" width="14.00390625" style="0" customWidth="1"/>
    <col min="13" max="13" width="10.57421875" style="0" customWidth="1"/>
  </cols>
  <sheetData>
    <row r="1" spans="1:12" ht="15.75">
      <c r="A1" s="191" t="s">
        <v>69</v>
      </c>
      <c r="B1" s="78"/>
      <c r="C1" s="79"/>
      <c r="D1" s="78"/>
      <c r="E1" s="78"/>
      <c r="F1" s="78"/>
      <c r="G1" s="80"/>
      <c r="H1" s="80"/>
      <c r="I1" s="80"/>
      <c r="J1" s="78"/>
      <c r="K1" s="78"/>
      <c r="L1" s="78"/>
    </row>
    <row r="2" spans="1:12" ht="15">
      <c r="A2" s="81"/>
      <c r="B2" s="82"/>
      <c r="C2" s="82"/>
      <c r="D2" s="82"/>
      <c r="E2" s="82"/>
      <c r="F2" s="82"/>
      <c r="G2" s="83"/>
      <c r="H2" s="83"/>
      <c r="I2" s="83"/>
      <c r="J2" s="82"/>
      <c r="K2" s="82"/>
      <c r="L2" s="82"/>
    </row>
    <row r="3" spans="1:12" ht="15">
      <c r="A3" s="84" t="s">
        <v>70</v>
      </c>
      <c r="B3" s="85"/>
      <c r="C3" s="84"/>
      <c r="D3" s="85"/>
      <c r="E3" s="85"/>
      <c r="F3" s="85"/>
      <c r="G3" s="86"/>
      <c r="H3" s="86"/>
      <c r="I3" s="86"/>
      <c r="J3" s="85"/>
      <c r="K3" s="85"/>
      <c r="L3" s="85"/>
    </row>
    <row r="4" spans="1:12" ht="15.75" thickBot="1">
      <c r="A4" s="87"/>
      <c r="B4" s="87"/>
      <c r="C4" s="88"/>
      <c r="D4" s="87"/>
      <c r="E4" s="88"/>
      <c r="F4" s="88"/>
      <c r="G4" s="89"/>
      <c r="H4" s="89"/>
      <c r="I4" s="89"/>
      <c r="J4" s="87"/>
      <c r="K4" s="87"/>
      <c r="L4" s="87"/>
    </row>
    <row r="5" spans="1:12" ht="33.75">
      <c r="A5" s="342" t="s">
        <v>71</v>
      </c>
      <c r="B5" s="345" t="s">
        <v>72</v>
      </c>
      <c r="C5" s="90" t="s">
        <v>73</v>
      </c>
      <c r="D5" s="90" t="s">
        <v>74</v>
      </c>
      <c r="E5" s="90" t="s">
        <v>75</v>
      </c>
      <c r="F5" s="90" t="s">
        <v>202</v>
      </c>
      <c r="G5" s="345" t="s">
        <v>199</v>
      </c>
      <c r="H5" s="345" t="s">
        <v>76</v>
      </c>
      <c r="I5" s="345" t="s">
        <v>77</v>
      </c>
      <c r="J5" s="345" t="s">
        <v>78</v>
      </c>
      <c r="K5" s="348" t="s">
        <v>51</v>
      </c>
      <c r="L5" s="87"/>
    </row>
    <row r="6" spans="1:12" ht="15">
      <c r="A6" s="343"/>
      <c r="B6" s="346"/>
      <c r="C6" s="91" t="s">
        <v>79</v>
      </c>
      <c r="D6" s="91" t="s">
        <v>80</v>
      </c>
      <c r="E6" s="91" t="s">
        <v>80</v>
      </c>
      <c r="F6" s="346" t="s">
        <v>81</v>
      </c>
      <c r="G6" s="346"/>
      <c r="H6" s="346"/>
      <c r="I6" s="346"/>
      <c r="J6" s="346"/>
      <c r="K6" s="349"/>
      <c r="L6" s="87"/>
    </row>
    <row r="7" spans="1:12" ht="42.75" customHeight="1" thickBot="1">
      <c r="A7" s="344"/>
      <c r="B7" s="347"/>
      <c r="C7" s="92" t="s">
        <v>82</v>
      </c>
      <c r="D7" s="92" t="s">
        <v>82</v>
      </c>
      <c r="E7" s="92" t="s">
        <v>82</v>
      </c>
      <c r="F7" s="347"/>
      <c r="G7" s="347"/>
      <c r="H7" s="347"/>
      <c r="I7" s="347"/>
      <c r="J7" s="347"/>
      <c r="K7" s="350"/>
      <c r="L7" s="87"/>
    </row>
    <row r="8" spans="1:12" ht="63.75">
      <c r="A8" s="93">
        <v>1340064</v>
      </c>
      <c r="B8" s="94" t="s">
        <v>198</v>
      </c>
      <c r="C8" s="94">
        <v>31779</v>
      </c>
      <c r="D8" s="94">
        <v>2017</v>
      </c>
      <c r="E8" s="94"/>
      <c r="F8" s="94"/>
      <c r="G8" s="94">
        <v>8964</v>
      </c>
      <c r="H8" s="94">
        <v>22815</v>
      </c>
      <c r="I8" s="94">
        <v>5056</v>
      </c>
      <c r="J8" s="94">
        <f>H8+I8</f>
        <v>27871</v>
      </c>
      <c r="K8" s="95" t="s">
        <v>223</v>
      </c>
      <c r="L8" s="87"/>
    </row>
    <row r="9" spans="1:12" ht="76.5">
      <c r="A9" s="96">
        <v>1340078</v>
      </c>
      <c r="B9" s="97" t="s">
        <v>200</v>
      </c>
      <c r="C9" s="97">
        <v>10616</v>
      </c>
      <c r="D9" s="97">
        <v>2020</v>
      </c>
      <c r="E9" s="97"/>
      <c r="F9" s="97"/>
      <c r="G9" s="97">
        <v>10700</v>
      </c>
      <c r="H9" s="97"/>
      <c r="I9" s="97">
        <v>6950</v>
      </c>
      <c r="J9" s="97">
        <v>6950</v>
      </c>
      <c r="K9" s="95" t="s">
        <v>223</v>
      </c>
      <c r="L9" s="87"/>
    </row>
    <row r="10" spans="1:12" ht="63.75">
      <c r="A10" s="96">
        <v>1340076</v>
      </c>
      <c r="B10" s="97" t="s">
        <v>201</v>
      </c>
      <c r="C10" s="97">
        <v>16199</v>
      </c>
      <c r="D10" s="97">
        <v>2019</v>
      </c>
      <c r="E10" s="97"/>
      <c r="F10" s="97"/>
      <c r="G10" s="97">
        <v>2417</v>
      </c>
      <c r="H10" s="97">
        <v>4600</v>
      </c>
      <c r="I10" s="97">
        <v>2416</v>
      </c>
      <c r="J10" s="97">
        <f>H10+I10</f>
        <v>7016</v>
      </c>
      <c r="K10" s="95" t="s">
        <v>223</v>
      </c>
      <c r="L10" s="87"/>
    </row>
    <row r="11" spans="1:12" ht="64.5" thickBot="1">
      <c r="A11" s="98">
        <v>1340073</v>
      </c>
      <c r="B11" s="99" t="s">
        <v>203</v>
      </c>
      <c r="C11" s="99">
        <v>2489</v>
      </c>
      <c r="D11" s="99">
        <v>2019</v>
      </c>
      <c r="E11" s="99">
        <v>2020</v>
      </c>
      <c r="F11" s="99"/>
      <c r="G11" s="99">
        <v>1338</v>
      </c>
      <c r="H11" s="99">
        <v>1338</v>
      </c>
      <c r="I11" s="99">
        <v>1151</v>
      </c>
      <c r="J11" s="99">
        <f>H11+I11</f>
        <v>2489</v>
      </c>
      <c r="K11" s="100" t="s">
        <v>224</v>
      </c>
      <c r="L11" s="87"/>
    </row>
    <row r="12" spans="1:12" ht="15">
      <c r="A12" s="89"/>
      <c r="B12" s="89"/>
      <c r="C12" s="89"/>
      <c r="D12" s="89"/>
      <c r="E12" s="89"/>
      <c r="F12" s="89"/>
      <c r="G12" s="89"/>
      <c r="H12" s="89"/>
      <c r="I12" s="89"/>
      <c r="J12" s="87"/>
      <c r="K12" s="87"/>
      <c r="L12" s="87"/>
    </row>
    <row r="13" spans="1:12" ht="15">
      <c r="A13" s="89"/>
      <c r="B13" s="89"/>
      <c r="C13" s="89"/>
      <c r="D13" s="89"/>
      <c r="E13" s="89"/>
      <c r="F13" s="89"/>
      <c r="G13" s="89"/>
      <c r="H13" s="89"/>
      <c r="I13" s="89"/>
      <c r="J13" s="87"/>
      <c r="K13" s="87"/>
      <c r="L13" s="87"/>
    </row>
    <row r="14" spans="1:12" ht="15">
      <c r="A14" s="89"/>
      <c r="B14" s="89"/>
      <c r="C14" s="89"/>
      <c r="D14" s="89"/>
      <c r="E14" s="89"/>
      <c r="F14" s="89"/>
      <c r="G14" s="89"/>
      <c r="H14" s="89"/>
      <c r="I14" s="89"/>
      <c r="J14" s="87"/>
      <c r="K14" s="87"/>
      <c r="L14" s="87"/>
    </row>
    <row r="15" spans="1:12" ht="15">
      <c r="A15" s="87"/>
      <c r="B15" s="87"/>
      <c r="C15" s="87"/>
      <c r="D15" s="87"/>
      <c r="E15" s="89"/>
      <c r="F15" s="89"/>
      <c r="G15" s="89"/>
      <c r="H15" s="89"/>
      <c r="I15" s="89"/>
      <c r="J15" s="87"/>
      <c r="K15" s="87"/>
      <c r="L15" s="87"/>
    </row>
    <row r="16" spans="1:12" ht="15">
      <c r="A16" s="87"/>
      <c r="B16" s="87"/>
      <c r="C16" s="87"/>
      <c r="D16" s="87"/>
      <c r="E16" s="87"/>
      <c r="F16" s="87"/>
      <c r="G16" s="89"/>
      <c r="H16" s="89"/>
      <c r="I16" s="89"/>
      <c r="J16" s="87"/>
      <c r="K16" s="87"/>
      <c r="L16" s="87"/>
    </row>
    <row r="17" spans="1:12" ht="15">
      <c r="A17" s="84" t="s">
        <v>83</v>
      </c>
      <c r="B17" s="85"/>
      <c r="C17" s="85"/>
      <c r="D17" s="85"/>
      <c r="E17" s="85"/>
      <c r="F17" s="85"/>
      <c r="G17" s="86"/>
      <c r="H17" s="86"/>
      <c r="I17" s="86"/>
      <c r="J17" s="85"/>
      <c r="K17" s="85"/>
      <c r="L17" s="85"/>
    </row>
    <row r="18" spans="1:12" ht="16.5" thickBot="1">
      <c r="A18" s="87"/>
      <c r="B18" s="87"/>
      <c r="C18" s="101"/>
      <c r="D18" s="102"/>
      <c r="E18" s="88"/>
      <c r="F18" s="88"/>
      <c r="G18" s="102"/>
      <c r="H18" s="103"/>
      <c r="I18" s="103"/>
      <c r="J18" s="87"/>
      <c r="K18" s="87"/>
      <c r="L18" s="87"/>
    </row>
    <row r="19" spans="1:12" ht="33.75">
      <c r="A19" s="342" t="s">
        <v>71</v>
      </c>
      <c r="B19" s="345" t="s">
        <v>72</v>
      </c>
      <c r="C19" s="90" t="s">
        <v>84</v>
      </c>
      <c r="D19" s="90" t="s">
        <v>73</v>
      </c>
      <c r="E19" s="90" t="s">
        <v>74</v>
      </c>
      <c r="F19" s="90" t="s">
        <v>85</v>
      </c>
      <c r="G19" s="90" t="s">
        <v>216</v>
      </c>
      <c r="H19" s="345" t="s">
        <v>199</v>
      </c>
      <c r="I19" s="345" t="s">
        <v>77</v>
      </c>
      <c r="J19" s="345" t="s">
        <v>76</v>
      </c>
      <c r="K19" s="345" t="s">
        <v>78</v>
      </c>
      <c r="L19" s="348" t="s">
        <v>51</v>
      </c>
    </row>
    <row r="20" spans="1:12" ht="22.5">
      <c r="A20" s="343"/>
      <c r="B20" s="346"/>
      <c r="C20" s="91" t="s">
        <v>86</v>
      </c>
      <c r="D20" s="91" t="s">
        <v>79</v>
      </c>
      <c r="E20" s="91" t="s">
        <v>80</v>
      </c>
      <c r="F20" s="91" t="s">
        <v>80</v>
      </c>
      <c r="G20" s="91" t="s">
        <v>81</v>
      </c>
      <c r="H20" s="346"/>
      <c r="I20" s="346"/>
      <c r="J20" s="346"/>
      <c r="K20" s="346"/>
      <c r="L20" s="349"/>
    </row>
    <row r="21" spans="1:12" ht="28.5" customHeight="1" thickBot="1">
      <c r="A21" s="344"/>
      <c r="B21" s="347"/>
      <c r="C21" s="92"/>
      <c r="D21" s="92" t="s">
        <v>82</v>
      </c>
      <c r="E21" s="92" t="s">
        <v>82</v>
      </c>
      <c r="F21" s="92" t="s">
        <v>82</v>
      </c>
      <c r="G21" s="92"/>
      <c r="H21" s="347"/>
      <c r="I21" s="347"/>
      <c r="J21" s="347"/>
      <c r="K21" s="347"/>
      <c r="L21" s="350"/>
    </row>
    <row r="22" spans="1:12" ht="102">
      <c r="A22" s="93" t="s">
        <v>204</v>
      </c>
      <c r="B22" s="94" t="s">
        <v>205</v>
      </c>
      <c r="C22" s="94" t="s">
        <v>206</v>
      </c>
      <c r="D22" s="94">
        <v>3175</v>
      </c>
      <c r="E22" s="94">
        <v>2020</v>
      </c>
      <c r="F22" s="94"/>
      <c r="G22" s="94">
        <v>3032</v>
      </c>
      <c r="H22" s="94"/>
      <c r="I22" s="94"/>
      <c r="J22" s="94">
        <v>3032</v>
      </c>
      <c r="K22" s="94">
        <v>3032</v>
      </c>
      <c r="L22" s="95" t="s">
        <v>223</v>
      </c>
    </row>
    <row r="23" spans="1:12" ht="127.5">
      <c r="A23" s="96" t="s">
        <v>207</v>
      </c>
      <c r="B23" s="97" t="s">
        <v>208</v>
      </c>
      <c r="C23" s="97" t="s">
        <v>209</v>
      </c>
      <c r="D23" s="97">
        <v>65050</v>
      </c>
      <c r="E23" s="97">
        <v>2019</v>
      </c>
      <c r="F23" s="97"/>
      <c r="G23" s="97">
        <v>14020</v>
      </c>
      <c r="H23" s="97"/>
      <c r="I23" s="97">
        <v>38779</v>
      </c>
      <c r="J23" s="97">
        <v>14020</v>
      </c>
      <c r="K23" s="97">
        <f>I23+J23</f>
        <v>52799</v>
      </c>
      <c r="L23" s="95" t="s">
        <v>223</v>
      </c>
    </row>
    <row r="24" spans="1:12" ht="63.75">
      <c r="A24" s="96" t="s">
        <v>213</v>
      </c>
      <c r="B24" s="97" t="s">
        <v>214</v>
      </c>
      <c r="C24" s="97" t="s">
        <v>215</v>
      </c>
      <c r="D24" s="97">
        <v>25474</v>
      </c>
      <c r="E24" s="97">
        <v>2019</v>
      </c>
      <c r="F24" s="97"/>
      <c r="G24" s="97">
        <v>5052</v>
      </c>
      <c r="H24" s="97"/>
      <c r="I24" s="97">
        <v>18606</v>
      </c>
      <c r="J24" s="97">
        <v>5052</v>
      </c>
      <c r="K24" s="97">
        <f>I24+J24</f>
        <v>23658</v>
      </c>
      <c r="L24" s="95" t="s">
        <v>223</v>
      </c>
    </row>
    <row r="25" spans="1:12" ht="63.75">
      <c r="A25" s="96" t="s">
        <v>210</v>
      </c>
      <c r="B25" s="97" t="s">
        <v>211</v>
      </c>
      <c r="C25" s="97" t="s">
        <v>212</v>
      </c>
      <c r="D25" s="97">
        <v>55229</v>
      </c>
      <c r="E25" s="97">
        <v>2020</v>
      </c>
      <c r="F25" s="97"/>
      <c r="G25" s="97">
        <v>40704</v>
      </c>
      <c r="H25" s="97"/>
      <c r="I25" s="97"/>
      <c r="J25" s="97">
        <v>40704</v>
      </c>
      <c r="K25" s="97">
        <f>J25</f>
        <v>40704</v>
      </c>
      <c r="L25" s="95" t="s">
        <v>223</v>
      </c>
    </row>
    <row r="26" spans="1:12" ht="102">
      <c r="A26" s="202" t="s">
        <v>217</v>
      </c>
      <c r="B26" s="203" t="s">
        <v>218</v>
      </c>
      <c r="C26" s="97" t="s">
        <v>219</v>
      </c>
      <c r="D26" s="203">
        <v>97447</v>
      </c>
      <c r="E26" s="203">
        <v>2020</v>
      </c>
      <c r="F26" s="203"/>
      <c r="G26" s="203">
        <v>59529</v>
      </c>
      <c r="H26" s="203"/>
      <c r="I26" s="203"/>
      <c r="J26" s="203">
        <v>59529</v>
      </c>
      <c r="K26" s="203">
        <f>J26</f>
        <v>59529</v>
      </c>
      <c r="L26" s="95" t="s">
        <v>223</v>
      </c>
    </row>
    <row r="27" spans="1:12" ht="166.5" thickBot="1">
      <c r="A27" s="98" t="s">
        <v>220</v>
      </c>
      <c r="B27" s="99" t="s">
        <v>221</v>
      </c>
      <c r="C27" s="99" t="s">
        <v>222</v>
      </c>
      <c r="D27" s="99">
        <v>9708</v>
      </c>
      <c r="E27" s="99">
        <v>2020</v>
      </c>
      <c r="F27" s="99"/>
      <c r="G27" s="99">
        <v>9708</v>
      </c>
      <c r="H27" s="99"/>
      <c r="I27" s="99"/>
      <c r="J27" s="99">
        <v>9708</v>
      </c>
      <c r="K27" s="99">
        <v>9078</v>
      </c>
      <c r="L27" s="100" t="s">
        <v>224</v>
      </c>
    </row>
    <row r="28" spans="1:12" ht="15">
      <c r="A28" s="87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</row>
    <row r="29" spans="1:12" ht="15">
      <c r="A29" s="87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</row>
    <row r="30" spans="1:12" ht="15">
      <c r="A30" s="87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</row>
    <row r="31" spans="1:12" ht="15">
      <c r="A31" s="298" t="s">
        <v>43</v>
      </c>
      <c r="B31" s="299"/>
      <c r="C31" s="104" t="s">
        <v>17</v>
      </c>
      <c r="D31" s="288" t="s">
        <v>225</v>
      </c>
      <c r="E31" s="289"/>
      <c r="F31" s="304" t="s">
        <v>16</v>
      </c>
      <c r="G31" s="104" t="s">
        <v>17</v>
      </c>
      <c r="H31" s="288" t="s">
        <v>160</v>
      </c>
      <c r="I31" s="289"/>
      <c r="J31" s="87"/>
      <c r="K31" s="87"/>
      <c r="L31" s="87"/>
    </row>
    <row r="32" spans="1:12" ht="15">
      <c r="A32" s="300"/>
      <c r="B32" s="301"/>
      <c r="C32" s="104" t="s">
        <v>18</v>
      </c>
      <c r="D32" s="288"/>
      <c r="E32" s="289"/>
      <c r="F32" s="305"/>
      <c r="G32" s="104" t="s">
        <v>18</v>
      </c>
      <c r="H32" s="288"/>
      <c r="I32" s="289"/>
      <c r="J32" s="87"/>
      <c r="K32" s="87"/>
      <c r="L32" s="87"/>
    </row>
    <row r="33" spans="1:12" ht="15">
      <c r="A33" s="302"/>
      <c r="B33" s="303"/>
      <c r="C33" s="104" t="s">
        <v>45</v>
      </c>
      <c r="D33" s="288" t="s">
        <v>161</v>
      </c>
      <c r="E33" s="289"/>
      <c r="F33" s="306"/>
      <c r="G33" s="104" t="s">
        <v>45</v>
      </c>
      <c r="H33" s="288" t="s">
        <v>161</v>
      </c>
      <c r="I33" s="289"/>
      <c r="J33" s="87"/>
      <c r="K33" s="87"/>
      <c r="L33" s="87"/>
    </row>
  </sheetData>
  <sheetProtection/>
  <mergeCells count="23">
    <mergeCell ref="F6:F7"/>
    <mergeCell ref="K19:K21"/>
    <mergeCell ref="G5:G7"/>
    <mergeCell ref="H5:H7"/>
    <mergeCell ref="I5:I7"/>
    <mergeCell ref="J5:J7"/>
    <mergeCell ref="K5:K7"/>
    <mergeCell ref="A19:A21"/>
    <mergeCell ref="B19:B21"/>
    <mergeCell ref="H19:H21"/>
    <mergeCell ref="I19:I21"/>
    <mergeCell ref="J19:J21"/>
    <mergeCell ref="H33:I33"/>
    <mergeCell ref="A5:A7"/>
    <mergeCell ref="B5:B7"/>
    <mergeCell ref="L19:L21"/>
    <mergeCell ref="A31:B33"/>
    <mergeCell ref="D31:E31"/>
    <mergeCell ref="F31:F33"/>
    <mergeCell ref="H31:I31"/>
    <mergeCell ref="D32:E32"/>
    <mergeCell ref="H32:I32"/>
    <mergeCell ref="D33:E3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elidona.durmishi</dc:creator>
  <cp:keywords/>
  <dc:description/>
  <cp:lastModifiedBy>Windows User</cp:lastModifiedBy>
  <cp:lastPrinted>2021-03-26T09:51:43Z</cp:lastPrinted>
  <dcterms:created xsi:type="dcterms:W3CDTF">2018-02-02T09:29:04Z</dcterms:created>
  <dcterms:modified xsi:type="dcterms:W3CDTF">2021-03-26T09:53:24Z</dcterms:modified>
  <cp:category/>
  <cp:version/>
  <cp:contentType/>
  <cp:contentStatus/>
</cp:coreProperties>
</file>